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5480" windowHeight="8715" firstSheet="4" activeTab="4"/>
  </bookViews>
  <sheets>
    <sheet name="平成２９年度（田）" sheetId="12" state="hidden" r:id="rId1"/>
    <sheet name="平成２９年度（畑）" sheetId="11" state="hidden" r:id="rId2"/>
    <sheet name="平成２９年度（省略版）" sheetId="13" state="hidden" r:id="rId3"/>
    <sheet name="前年度比較" sheetId="14" state="hidden" r:id="rId4"/>
    <sheet name="H29年度" sheetId="17" r:id="rId5"/>
  </sheets>
  <definedNames>
    <definedName name="_xlnm.Print_Area" localSheetId="4">H29年度!$A$1:$U$28</definedName>
    <definedName name="_xlnm.Print_Area" localSheetId="2">'平成２９年度（省略版）'!$A$1:$U$28</definedName>
    <definedName name="_xlnm.Print_Area" localSheetId="0">'平成２９年度（田）'!$A$1:$Z$49</definedName>
    <definedName name="_xlnm.Print_Area" localSheetId="1">'平成２９年度（畑）'!$A$1:$Z$47</definedName>
    <definedName name="_xlnm.Print_Titles" localSheetId="2">'平成２９年度（省略版）'!$1:$6</definedName>
    <definedName name="_xlnm.Print_Titles" localSheetId="0">'平成２９年度（田）'!$1:$6</definedName>
    <definedName name="_xlnm.Print_Titles" localSheetId="1">'平成２９年度（畑）'!$1:$6</definedName>
  </definedNames>
  <calcPr calcId="145621"/>
</workbook>
</file>

<file path=xl/calcChain.xml><?xml version="1.0" encoding="utf-8"?>
<calcChain xmlns="http://schemas.openxmlformats.org/spreadsheetml/2006/main">
  <c r="G24" i="17" l="1"/>
  <c r="F24" i="17"/>
  <c r="E24" i="17"/>
  <c r="D24" i="17"/>
  <c r="N23" i="17"/>
  <c r="G23" i="17"/>
  <c r="F23" i="17"/>
  <c r="E23" i="17"/>
  <c r="D23" i="17"/>
  <c r="N22" i="17"/>
  <c r="G22" i="17"/>
  <c r="F22" i="17"/>
  <c r="E22" i="17"/>
  <c r="D22" i="17"/>
  <c r="G21" i="17"/>
  <c r="F21" i="17"/>
  <c r="E21" i="17"/>
  <c r="D21" i="17"/>
  <c r="N20" i="17"/>
  <c r="G20" i="17"/>
  <c r="F20" i="17"/>
  <c r="E20" i="17"/>
  <c r="D20" i="17"/>
  <c r="N11" i="17"/>
  <c r="G11" i="17"/>
  <c r="F11" i="17"/>
  <c r="E11" i="17"/>
  <c r="D11" i="17"/>
  <c r="N10" i="17"/>
  <c r="G10" i="17"/>
  <c r="F10" i="17"/>
  <c r="E10" i="17"/>
  <c r="D10" i="17"/>
  <c r="G9" i="17"/>
  <c r="F9" i="17"/>
  <c r="E9" i="17"/>
  <c r="D9" i="17"/>
  <c r="N8" i="17"/>
  <c r="G8" i="17"/>
  <c r="F8" i="17"/>
  <c r="E8" i="17"/>
  <c r="D8" i="17"/>
  <c r="N7" i="17"/>
  <c r="G7" i="17"/>
  <c r="F7" i="17"/>
  <c r="E7" i="17"/>
  <c r="D7" i="17"/>
  <c r="N23" i="13" l="1"/>
  <c r="N22" i="13"/>
  <c r="G24" i="13" l="1"/>
  <c r="F24" i="13"/>
  <c r="E24" i="13"/>
  <c r="D24" i="13"/>
  <c r="G23" i="13"/>
  <c r="F23" i="13"/>
  <c r="E23" i="13"/>
  <c r="D23" i="13"/>
  <c r="G22" i="13"/>
  <c r="F22" i="13"/>
  <c r="E22" i="13"/>
  <c r="D22" i="13"/>
  <c r="N20" i="13"/>
  <c r="N11" i="13"/>
  <c r="G11" i="13"/>
  <c r="F11" i="13"/>
  <c r="E11" i="13"/>
  <c r="D11" i="13"/>
  <c r="N10" i="13"/>
  <c r="G10" i="13"/>
  <c r="F10" i="13"/>
  <c r="E9" i="13"/>
  <c r="E10" i="13"/>
  <c r="D10" i="13"/>
  <c r="G9" i="13"/>
  <c r="F9" i="13"/>
  <c r="D9" i="13"/>
  <c r="G21" i="13" l="1"/>
  <c r="G20" i="13"/>
  <c r="F21" i="13"/>
  <c r="F20" i="13"/>
  <c r="E21" i="13"/>
  <c r="E20" i="13"/>
  <c r="D21" i="13"/>
  <c r="D20" i="13"/>
  <c r="N8" i="13"/>
  <c r="N7" i="13"/>
  <c r="G8" i="13"/>
  <c r="G7" i="13"/>
  <c r="F8" i="13"/>
  <c r="F7" i="13"/>
  <c r="E8" i="13"/>
  <c r="E7" i="13"/>
  <c r="D8" i="13"/>
  <c r="D7" i="13"/>
  <c r="S36" i="13" l="1"/>
  <c r="H39" i="13"/>
  <c r="I38" i="13"/>
  <c r="E38" i="13"/>
  <c r="K37" i="13"/>
  <c r="E37" i="13"/>
  <c r="P36" i="13"/>
  <c r="I36" i="13"/>
  <c r="G36" i="13"/>
  <c r="D36" i="13"/>
  <c r="O35" i="13"/>
  <c r="L35" i="13"/>
  <c r="D35" i="13"/>
  <c r="S39" i="13"/>
  <c r="P39" i="13"/>
  <c r="L39" i="13"/>
  <c r="I39" i="13"/>
  <c r="E39" i="13"/>
  <c r="S38" i="13"/>
  <c r="R38" i="13"/>
  <c r="P38" i="13"/>
  <c r="O38" i="13"/>
  <c r="N38" i="13"/>
  <c r="L38" i="13"/>
  <c r="K38" i="13"/>
  <c r="H38" i="13"/>
  <c r="G38" i="13"/>
  <c r="D38" i="13"/>
  <c r="D37" i="13"/>
  <c r="S37" i="13"/>
  <c r="P37" i="13"/>
  <c r="N37" i="13"/>
  <c r="L37" i="13"/>
  <c r="F37" i="13"/>
  <c r="R36" i="13"/>
  <c r="O36" i="13"/>
  <c r="N36" i="13"/>
  <c r="L36" i="13"/>
  <c r="K36" i="13"/>
  <c r="E36" i="13"/>
  <c r="S35" i="13"/>
  <c r="P35" i="13"/>
  <c r="H35" i="13"/>
  <c r="G35" i="13"/>
  <c r="E35" i="13"/>
  <c r="F39" i="13"/>
  <c r="G39" i="13"/>
  <c r="K39" i="13"/>
  <c r="N39" i="13"/>
  <c r="R39" i="13"/>
  <c r="D39" i="13"/>
  <c r="O39" i="13"/>
  <c r="F38" i="13"/>
  <c r="G37" i="13"/>
  <c r="I37" i="13"/>
  <c r="O37" i="13"/>
  <c r="H37" i="13"/>
  <c r="R37" i="13"/>
  <c r="K35" i="13"/>
  <c r="R35" i="13"/>
  <c r="N35" i="13"/>
  <c r="F35" i="13"/>
  <c r="I35" i="13"/>
  <c r="F36" i="13"/>
  <c r="H36" i="13"/>
</calcChain>
</file>

<file path=xl/sharedStrings.xml><?xml version="1.0" encoding="utf-8"?>
<sst xmlns="http://schemas.openxmlformats.org/spreadsheetml/2006/main" count="1116" uniqueCount="113">
  <si>
    <t>利用権</t>
    <rPh sb="0" eb="3">
      <t>リヨウケン</t>
    </rPh>
    <phoneticPr fontId="2"/>
  </si>
  <si>
    <t>件数</t>
    <rPh sb="0" eb="2">
      <t>ケンスウ</t>
    </rPh>
    <phoneticPr fontId="2"/>
  </si>
  <si>
    <t>うち使用貸借</t>
    <rPh sb="2" eb="4">
      <t>シヨウ</t>
    </rPh>
    <rPh sb="4" eb="6">
      <t>タイシャク</t>
    </rPh>
    <phoneticPr fontId="2"/>
  </si>
  <si>
    <t>うち賃貸借</t>
    <rPh sb="2" eb="5">
      <t>チンタイシャク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</si>
  <si>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</si>
  <si>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</si>
  <si>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平均</t>
    <rPh sb="0" eb="2">
      <t>ヘイキン</t>
    </rPh>
    <phoneticPr fontId="2"/>
  </si>
  <si>
    <t>10ａ以上の農地</t>
    <rPh sb="3" eb="5">
      <t>イジョウ</t>
    </rPh>
    <rPh sb="6" eb="8">
      <t>ノウチ</t>
    </rPh>
    <phoneticPr fontId="2"/>
  </si>
  <si>
    <t>10ａ未満の農地</t>
    <rPh sb="3" eb="5">
      <t>ミマン</t>
    </rPh>
    <rPh sb="6" eb="8">
      <t>ノウチ</t>
    </rPh>
    <phoneticPr fontId="2"/>
  </si>
  <si>
    <t>備考</t>
    <rPh sb="0" eb="2">
      <t>ビコウ</t>
    </rPh>
    <phoneticPr fontId="2"/>
  </si>
  <si>
    <t>旧市内</t>
    <rPh sb="0" eb="3">
      <t>キュウシナイ</t>
    </rPh>
    <phoneticPr fontId="2"/>
  </si>
  <si>
    <t>彦島</t>
    <rPh sb="0" eb="1">
      <t>ヒコ</t>
    </rPh>
    <rPh sb="1" eb="2">
      <t>シマ</t>
    </rPh>
    <phoneticPr fontId="2"/>
  </si>
  <si>
    <t>長府</t>
    <rPh sb="0" eb="2">
      <t>チョウフ</t>
    </rPh>
    <phoneticPr fontId="2"/>
  </si>
  <si>
    <t>王司</t>
    <rPh sb="0" eb="1">
      <t>オウ</t>
    </rPh>
    <rPh sb="1" eb="2">
      <t>シ</t>
    </rPh>
    <phoneticPr fontId="2"/>
  </si>
  <si>
    <t>清末</t>
    <rPh sb="0" eb="2">
      <t>キヨスエ</t>
    </rPh>
    <phoneticPr fontId="2"/>
  </si>
  <si>
    <t>小月</t>
    <rPh sb="0" eb="2">
      <t>オヅキ</t>
    </rPh>
    <phoneticPr fontId="2"/>
  </si>
  <si>
    <t>王喜</t>
    <rPh sb="0" eb="1">
      <t>オウ</t>
    </rPh>
    <rPh sb="1" eb="2">
      <t>キ</t>
    </rPh>
    <phoneticPr fontId="2"/>
  </si>
  <si>
    <t>吉田</t>
    <rPh sb="0" eb="2">
      <t>ヨシダ</t>
    </rPh>
    <phoneticPr fontId="2"/>
  </si>
  <si>
    <t>内日</t>
    <rPh sb="0" eb="1">
      <t>ウチ</t>
    </rPh>
    <rPh sb="1" eb="2">
      <t>ビ</t>
    </rPh>
    <phoneticPr fontId="2"/>
  </si>
  <si>
    <t>勝山</t>
    <rPh sb="0" eb="2">
      <t>カツヤマ</t>
    </rPh>
    <phoneticPr fontId="2"/>
  </si>
  <si>
    <t>川中</t>
    <rPh sb="0" eb="2">
      <t>カワナカ</t>
    </rPh>
    <phoneticPr fontId="2"/>
  </si>
  <si>
    <t>安岡</t>
    <rPh sb="0" eb="2">
      <t>ヤスオカ</t>
    </rPh>
    <phoneticPr fontId="2"/>
  </si>
  <si>
    <t>吉見</t>
    <rPh sb="0" eb="2">
      <t>ヨシミ</t>
    </rPh>
    <phoneticPr fontId="2"/>
  </si>
  <si>
    <t>吉母</t>
    <rPh sb="0" eb="1">
      <t>ヨシ</t>
    </rPh>
    <rPh sb="1" eb="2">
      <t>モ</t>
    </rPh>
    <phoneticPr fontId="2"/>
  </si>
  <si>
    <t>　下関区域</t>
    <rPh sb="1" eb="3">
      <t>シモノセキ</t>
    </rPh>
    <rPh sb="3" eb="5">
      <t>クイキ</t>
    </rPh>
    <phoneticPr fontId="2"/>
  </si>
  <si>
    <t>　豊浦区域</t>
    <rPh sb="1" eb="3">
      <t>トヨウラ</t>
    </rPh>
    <rPh sb="3" eb="5">
      <t>クイキ</t>
    </rPh>
    <phoneticPr fontId="2"/>
  </si>
  <si>
    <t>　菊川区域</t>
    <rPh sb="1" eb="3">
      <t>キクガワ</t>
    </rPh>
    <rPh sb="3" eb="5">
      <t>クイキ</t>
    </rPh>
    <phoneticPr fontId="2"/>
  </si>
  <si>
    <t>　豊田区域</t>
    <rPh sb="1" eb="2">
      <t>トヨ</t>
    </rPh>
    <rPh sb="2" eb="3">
      <t>タ</t>
    </rPh>
    <rPh sb="3" eb="5">
      <t>クイキ</t>
    </rPh>
    <phoneticPr fontId="2"/>
  </si>
  <si>
    <t>　豊北区域</t>
    <rPh sb="1" eb="3">
      <t>ホウホク</t>
    </rPh>
    <rPh sb="3" eb="5">
      <t>クイキ</t>
    </rPh>
    <phoneticPr fontId="2"/>
  </si>
  <si>
    <t>面 積
　　　（㎡）</t>
    <rPh sb="0" eb="1">
      <t>メン</t>
    </rPh>
    <rPh sb="2" eb="3">
      <t>セキ</t>
    </rPh>
    <phoneticPr fontId="2"/>
  </si>
  <si>
    <t>区分</t>
    <rPh sb="0" eb="2">
      <t>クブンチク</t>
    </rPh>
    <phoneticPr fontId="2"/>
  </si>
  <si>
    <t>金　納</t>
    <rPh sb="0" eb="1">
      <t>キン</t>
    </rPh>
    <rPh sb="2" eb="3">
      <t>オサム</t>
    </rPh>
    <phoneticPr fontId="2"/>
  </si>
  <si>
    <t>物　納</t>
    <rPh sb="0" eb="1">
      <t>ブツ</t>
    </rPh>
    <rPh sb="2" eb="3">
      <t>オサム</t>
    </rPh>
    <phoneticPr fontId="2"/>
  </si>
  <si>
    <t>賃 借 料　　【単位：円／１０ａ】</t>
    <rPh sb="0" eb="1">
      <t>チン</t>
    </rPh>
    <rPh sb="2" eb="3">
      <t>シャク</t>
    </rPh>
    <rPh sb="4" eb="5">
      <t>リョウ</t>
    </rPh>
    <rPh sb="8" eb="10">
      <t>タンイ</t>
    </rPh>
    <rPh sb="11" eb="12">
      <t>エン</t>
    </rPh>
    <phoneticPr fontId="2"/>
  </si>
  <si>
    <t>賃 借 料　　【単位：ｋｇ／１０ａ】</t>
    <rPh sb="0" eb="1">
      <t>チン</t>
    </rPh>
    <rPh sb="2" eb="3">
      <t>シャク</t>
    </rPh>
    <rPh sb="4" eb="5">
      <t>リョウ</t>
    </rPh>
    <rPh sb="8" eb="10">
      <t>タンイ</t>
    </rPh>
    <phoneticPr fontId="2"/>
  </si>
  <si>
    <t>下関市農業委員会　　　</t>
    <rPh sb="0" eb="3">
      <t>シモノセキシ</t>
    </rPh>
    <rPh sb="3" eb="5">
      <t>ノウギョウ</t>
    </rPh>
    <rPh sb="5" eb="8">
      <t>イインカイ</t>
    </rPh>
    <phoneticPr fontId="3"/>
  </si>
  <si>
    <t xml:space="preserve">【 田 】 </t>
    <rPh sb="2" eb="3">
      <t>タ</t>
    </rPh>
    <phoneticPr fontId="2"/>
  </si>
  <si>
    <t>【 畑 】</t>
    <rPh sb="2" eb="3">
      <t>ハタ</t>
    </rPh>
    <phoneticPr fontId="2"/>
  </si>
  <si>
    <t>うち
使用貸借</t>
    <rPh sb="3" eb="5">
      <t>シヨウ</t>
    </rPh>
    <rPh sb="5" eb="7">
      <t>タイシャク</t>
    </rPh>
    <phoneticPr fontId="2"/>
  </si>
  <si>
    <t>うち
賃貸借</t>
    <rPh sb="3" eb="6">
      <t>チンタイシャク</t>
    </rPh>
    <phoneticPr fontId="2"/>
  </si>
  <si>
    <t>金納</t>
    <rPh sb="0" eb="1">
      <t>キン</t>
    </rPh>
    <rPh sb="1" eb="2">
      <t>オサム</t>
    </rPh>
    <phoneticPr fontId="2"/>
  </si>
  <si>
    <t>物納</t>
    <rPh sb="0" eb="1">
      <t>ブツ</t>
    </rPh>
    <rPh sb="1" eb="2">
      <t>オサム</t>
    </rPh>
    <phoneticPr fontId="2"/>
  </si>
  <si>
    <t>【田】</t>
    <phoneticPr fontId="2"/>
  </si>
  <si>
    <t>下関市農業委員会</t>
    <rPh sb="0" eb="3">
      <t>シモノセキシ</t>
    </rPh>
    <rPh sb="3" eb="5">
      <t>ノウギョウ</t>
    </rPh>
    <rPh sb="5" eb="8">
      <t>イインカイ</t>
    </rPh>
    <phoneticPr fontId="2"/>
  </si>
  <si>
    <t>区分</t>
    <rPh sb="0" eb="2">
      <t>クブン</t>
    </rPh>
    <phoneticPr fontId="2"/>
  </si>
  <si>
    <t>金納</t>
    <rPh sb="0" eb="2">
      <t>キンノウ</t>
    </rPh>
    <phoneticPr fontId="2"/>
  </si>
  <si>
    <t>物納</t>
    <rPh sb="0" eb="2">
      <t>ブツノウ</t>
    </rPh>
    <phoneticPr fontId="2"/>
  </si>
  <si>
    <t>賃借料（円／１０ａ)</t>
    <rPh sb="0" eb="2">
      <t>チンシャク</t>
    </rPh>
    <rPh sb="2" eb="3">
      <t>リョウ</t>
    </rPh>
    <rPh sb="4" eb="5">
      <t>エン</t>
    </rPh>
    <phoneticPr fontId="2"/>
  </si>
  <si>
    <t>賃借料（ｋｇ／１０ａ）</t>
    <rPh sb="0" eb="2">
      <t>チンシャク</t>
    </rPh>
    <rPh sb="2" eb="3">
      <t>リョウ</t>
    </rPh>
    <phoneticPr fontId="2"/>
  </si>
  <si>
    <t>１０ａ以上の農地</t>
    <rPh sb="3" eb="5">
      <t>イジョウ</t>
    </rPh>
    <rPh sb="6" eb="8">
      <t>ノウチ</t>
    </rPh>
    <phoneticPr fontId="2"/>
  </si>
  <si>
    <t>１０ａ未満の農地</t>
    <rPh sb="3" eb="5">
      <t>ミマン</t>
    </rPh>
    <rPh sb="6" eb="8">
      <t>ノウチ</t>
    </rPh>
    <phoneticPr fontId="2"/>
  </si>
  <si>
    <t>下関区域</t>
    <rPh sb="0" eb="2">
      <t>シモノセキ</t>
    </rPh>
    <rPh sb="2" eb="4">
      <t>クイキ</t>
    </rPh>
    <phoneticPr fontId="2"/>
  </si>
  <si>
    <t>豊浦区域</t>
    <rPh sb="0" eb="2">
      <t>トヨウラ</t>
    </rPh>
    <rPh sb="2" eb="4">
      <t>クイキ</t>
    </rPh>
    <phoneticPr fontId="2"/>
  </si>
  <si>
    <t>菊川区域</t>
    <rPh sb="0" eb="2">
      <t>キクガワ</t>
    </rPh>
    <rPh sb="2" eb="4">
      <t>クイキ</t>
    </rPh>
    <phoneticPr fontId="2"/>
  </si>
  <si>
    <t>豊田区域</t>
    <rPh sb="0" eb="1">
      <t>トヨ</t>
    </rPh>
    <rPh sb="1" eb="2">
      <t>タ</t>
    </rPh>
    <rPh sb="2" eb="4">
      <t>クイキ</t>
    </rPh>
    <phoneticPr fontId="2"/>
  </si>
  <si>
    <t>豊北区域</t>
    <rPh sb="0" eb="2">
      <t>ホウホク</t>
    </rPh>
    <rPh sb="2" eb="4">
      <t>クイキ</t>
    </rPh>
    <phoneticPr fontId="2"/>
  </si>
  <si>
    <t>【畑】</t>
    <phoneticPr fontId="2"/>
  </si>
  <si>
    <t xml:space="preserve">【 田の部 】 </t>
    <rPh sb="2" eb="3">
      <t>タ</t>
    </rPh>
    <rPh sb="4" eb="5">
      <t>ブ</t>
    </rPh>
    <phoneticPr fontId="2"/>
  </si>
  <si>
    <t xml:space="preserve">【 畑の部 】 </t>
    <rPh sb="2" eb="3">
      <t>ハタ</t>
    </rPh>
    <rPh sb="4" eb="5">
      <t>ブ</t>
    </rPh>
    <phoneticPr fontId="2"/>
  </si>
  <si>
    <t>【 田・畑　合計 】</t>
    <rPh sb="2" eb="3">
      <t>タ</t>
    </rPh>
    <rPh sb="4" eb="5">
      <t>ハタケ</t>
    </rPh>
    <rPh sb="6" eb="8">
      <t>ゴウケイ</t>
    </rPh>
    <phoneticPr fontId="2"/>
  </si>
  <si>
    <t>※使用貸借：
※賃貸借　 ：</t>
    <rPh sb="1" eb="3">
      <t>シヨウ</t>
    </rPh>
    <rPh sb="3" eb="5">
      <t>タイシャク</t>
    </rPh>
    <rPh sb="8" eb="11">
      <t>チンタイシャク</t>
    </rPh>
    <phoneticPr fontId="2"/>
  </si>
  <si>
    <t>賃借料を伴わない無償による貸借
賃借料を伴う有償による貸借</t>
    <rPh sb="0" eb="3">
      <t>チンシャクリョウ</t>
    </rPh>
    <rPh sb="4" eb="5">
      <t>トモナ</t>
    </rPh>
    <rPh sb="8" eb="10">
      <t>ムショウ</t>
    </rPh>
    <rPh sb="13" eb="15">
      <t>タイシャク</t>
    </rPh>
    <rPh sb="16" eb="19">
      <t>チンシャクリョウ</t>
    </rPh>
    <rPh sb="20" eb="21">
      <t>トモナ</t>
    </rPh>
    <rPh sb="22" eb="24">
      <t>ユウショウ</t>
    </rPh>
    <rPh sb="27" eb="29">
      <t>タイシャク</t>
    </rPh>
    <phoneticPr fontId="2"/>
  </si>
  <si>
    <t>※賃貸借　 ：賃借料を伴う有償による貸借</t>
    <phoneticPr fontId="2"/>
  </si>
  <si>
    <t>※使用貸借：賃借料を伴わない無償による貸借</t>
    <rPh sb="1" eb="3">
      <t>シヨウ</t>
    </rPh>
    <rPh sb="3" eb="5">
      <t>タイシャク</t>
    </rPh>
    <phoneticPr fontId="2"/>
  </si>
  <si>
    <t>　豊浦区域</t>
    <rPh sb="1" eb="3">
      <t>トヨウラ</t>
    </rPh>
    <rPh sb="3" eb="5">
      <t>クイキ</t>
    </rPh>
    <phoneticPr fontId="3"/>
  </si>
  <si>
    <t>宇賀</t>
    <rPh sb="0" eb="2">
      <t>ウガ</t>
    </rPh>
    <phoneticPr fontId="3"/>
  </si>
  <si>
    <t>小串</t>
    <rPh sb="0" eb="2">
      <t>コグシ</t>
    </rPh>
    <phoneticPr fontId="3"/>
  </si>
  <si>
    <t>川棚</t>
    <rPh sb="0" eb="2">
      <t>カワタナ</t>
    </rPh>
    <phoneticPr fontId="3"/>
  </si>
  <si>
    <t>黒井</t>
    <rPh sb="0" eb="2">
      <t>クロイ</t>
    </rPh>
    <phoneticPr fontId="3"/>
  </si>
  <si>
    <t>室津</t>
    <rPh sb="0" eb="2">
      <t>ムロツ</t>
    </rPh>
    <phoneticPr fontId="3"/>
  </si>
  <si>
    <t>　菊川区域</t>
    <rPh sb="1" eb="3">
      <t>キクガワ</t>
    </rPh>
    <rPh sb="3" eb="5">
      <t>クイキ</t>
    </rPh>
    <phoneticPr fontId="3"/>
  </si>
  <si>
    <t>豊東</t>
    <rPh sb="0" eb="1">
      <t>トヨ</t>
    </rPh>
    <rPh sb="1" eb="2">
      <t>ヒガシ</t>
    </rPh>
    <phoneticPr fontId="3"/>
  </si>
  <si>
    <t>岡枝</t>
    <rPh sb="0" eb="1">
      <t>オカ</t>
    </rPh>
    <rPh sb="1" eb="2">
      <t>エダ</t>
    </rPh>
    <phoneticPr fontId="3"/>
  </si>
  <si>
    <t>楢崎</t>
  </si>
  <si>
    <t>　豊田区域</t>
    <rPh sb="1" eb="2">
      <t>トヨ</t>
    </rPh>
    <rPh sb="2" eb="3">
      <t>タ</t>
    </rPh>
    <rPh sb="3" eb="5">
      <t>クイキ</t>
    </rPh>
    <phoneticPr fontId="3"/>
  </si>
  <si>
    <t>殿居</t>
    <rPh sb="0" eb="1">
      <t>トノ</t>
    </rPh>
    <rPh sb="1" eb="2">
      <t>キョ</t>
    </rPh>
    <phoneticPr fontId="3"/>
  </si>
  <si>
    <t>豊田中</t>
    <rPh sb="0" eb="2">
      <t>トヨタ</t>
    </rPh>
    <rPh sb="2" eb="3">
      <t>ナカ</t>
    </rPh>
    <phoneticPr fontId="3"/>
  </si>
  <si>
    <t>西市</t>
    <rPh sb="0" eb="1">
      <t>ニシ</t>
    </rPh>
    <rPh sb="1" eb="2">
      <t>イチ</t>
    </rPh>
    <phoneticPr fontId="3"/>
  </si>
  <si>
    <t>三豊</t>
    <rPh sb="0" eb="1">
      <t>サン</t>
    </rPh>
    <rPh sb="1" eb="2">
      <t>ユタカ</t>
    </rPh>
    <phoneticPr fontId="3"/>
  </si>
  <si>
    <t>豊田下</t>
    <rPh sb="0" eb="2">
      <t>トヨタ</t>
    </rPh>
    <rPh sb="2" eb="3">
      <t>シモ</t>
    </rPh>
    <phoneticPr fontId="3"/>
  </si>
  <si>
    <t>　豊北区域</t>
    <rPh sb="1" eb="2">
      <t>ホウ</t>
    </rPh>
    <rPh sb="2" eb="3">
      <t>ホク</t>
    </rPh>
    <rPh sb="3" eb="5">
      <t>クイキ</t>
    </rPh>
    <phoneticPr fontId="3"/>
  </si>
  <si>
    <t>神玉</t>
    <rPh sb="0" eb="1">
      <t>カミ</t>
    </rPh>
    <rPh sb="1" eb="2">
      <t>タマ</t>
    </rPh>
    <phoneticPr fontId="3"/>
  </si>
  <si>
    <t>角島</t>
    <rPh sb="0" eb="1">
      <t>ツノ</t>
    </rPh>
    <rPh sb="1" eb="2">
      <t>シマ</t>
    </rPh>
    <phoneticPr fontId="3"/>
  </si>
  <si>
    <t>神田</t>
    <rPh sb="0" eb="2">
      <t>カンダ</t>
    </rPh>
    <phoneticPr fontId="3"/>
  </si>
  <si>
    <t>阿川</t>
    <rPh sb="0" eb="2">
      <t>アガワ</t>
    </rPh>
    <phoneticPr fontId="3"/>
  </si>
  <si>
    <t>粟野</t>
    <rPh sb="0" eb="2">
      <t>アワノ</t>
    </rPh>
    <phoneticPr fontId="3"/>
  </si>
  <si>
    <t>滝部</t>
    <rPh sb="0" eb="1">
      <t>タキ</t>
    </rPh>
    <rPh sb="1" eb="2">
      <t>ベ</t>
    </rPh>
    <phoneticPr fontId="3"/>
  </si>
  <si>
    <t>北宇賀</t>
    <rPh sb="0" eb="1">
      <t>キタ</t>
    </rPh>
    <rPh sb="1" eb="3">
      <t>ウガ</t>
    </rPh>
    <phoneticPr fontId="3"/>
  </si>
  <si>
    <t>田耕</t>
    <rPh sb="0" eb="1">
      <t>タ</t>
    </rPh>
    <rPh sb="1" eb="2">
      <t>タガヤ</t>
    </rPh>
    <phoneticPr fontId="3"/>
  </si>
  <si>
    <t>　下関区域</t>
    <rPh sb="1" eb="3">
      <t>シモノセキ</t>
    </rPh>
    <rPh sb="3" eb="5">
      <t>クイキ</t>
    </rPh>
    <phoneticPr fontId="3"/>
  </si>
  <si>
    <t>旧市内</t>
    <rPh sb="0" eb="3">
      <t>キュウシナイ</t>
    </rPh>
    <phoneticPr fontId="3"/>
  </si>
  <si>
    <t>彦島</t>
    <rPh sb="0" eb="1">
      <t>ヒコ</t>
    </rPh>
    <rPh sb="1" eb="2">
      <t>シマ</t>
    </rPh>
    <phoneticPr fontId="3"/>
  </si>
  <si>
    <t>長府</t>
    <rPh sb="0" eb="2">
      <t>チョウフ</t>
    </rPh>
    <phoneticPr fontId="3"/>
  </si>
  <si>
    <t>王司</t>
    <rPh sb="0" eb="1">
      <t>オウ</t>
    </rPh>
    <rPh sb="1" eb="2">
      <t>シ</t>
    </rPh>
    <phoneticPr fontId="3"/>
  </si>
  <si>
    <t>清末</t>
    <rPh sb="0" eb="2">
      <t>キヨスエ</t>
    </rPh>
    <phoneticPr fontId="3"/>
  </si>
  <si>
    <t>小月</t>
    <rPh sb="0" eb="2">
      <t>オヅキ</t>
    </rPh>
    <phoneticPr fontId="3"/>
  </si>
  <si>
    <t>王喜</t>
    <rPh sb="0" eb="1">
      <t>オウ</t>
    </rPh>
    <rPh sb="1" eb="2">
      <t>キ</t>
    </rPh>
    <phoneticPr fontId="3"/>
  </si>
  <si>
    <t>吉田</t>
    <rPh sb="0" eb="2">
      <t>ヨシダ</t>
    </rPh>
    <phoneticPr fontId="3"/>
  </si>
  <si>
    <t>内日</t>
    <rPh sb="0" eb="1">
      <t>ウチ</t>
    </rPh>
    <rPh sb="1" eb="2">
      <t>ビ</t>
    </rPh>
    <phoneticPr fontId="3"/>
  </si>
  <si>
    <t>勝山</t>
    <rPh sb="0" eb="2">
      <t>カツヤマ</t>
    </rPh>
    <phoneticPr fontId="3"/>
  </si>
  <si>
    <t>川中</t>
    <rPh sb="0" eb="2">
      <t>カワナカ</t>
    </rPh>
    <phoneticPr fontId="3"/>
  </si>
  <si>
    <t>安岡</t>
    <rPh sb="0" eb="2">
      <t>ヤスオカ</t>
    </rPh>
    <phoneticPr fontId="3"/>
  </si>
  <si>
    <t>吉見</t>
    <rPh sb="0" eb="2">
      <t>ヨシミ</t>
    </rPh>
    <phoneticPr fontId="3"/>
  </si>
  <si>
    <t>吉母</t>
    <rPh sb="0" eb="1">
      <t>ヨシ</t>
    </rPh>
    <rPh sb="1" eb="2">
      <t>モ</t>
    </rPh>
    <phoneticPr fontId="3"/>
  </si>
  <si>
    <t>総会に上程しない</t>
    <rPh sb="0" eb="2">
      <t>ソウカイ</t>
    </rPh>
    <rPh sb="3" eb="5">
      <t>ジョウテイ</t>
    </rPh>
    <phoneticPr fontId="4"/>
  </si>
  <si>
    <t>-</t>
  </si>
  <si>
    <t>-</t>
    <phoneticPr fontId="2"/>
  </si>
  <si>
    <t>-</t>
    <phoneticPr fontId="2"/>
  </si>
  <si>
    <t>-</t>
    <phoneticPr fontId="2"/>
  </si>
  <si>
    <t>-</t>
    <phoneticPr fontId="2"/>
  </si>
  <si>
    <t>平成27年度</t>
  </si>
  <si>
    <t>平成28年度</t>
  </si>
  <si>
    <t>平成29年度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</si>
</sst>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.0_ "/>
    <numFmt numFmtId="178" formatCode="#,##0.0_);[Red]\(#,##0.0\)"/>
    <numFmt numFmtId="179" formatCode="#,##0_);[Red]\(#,##0\)"/>
    <numFmt numFmtId="180" formatCode="0.0_);[Red]\(0.0\)"/>
  </numFmts>
  <fonts count="17"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39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4" xfId="0" applyBorder="1" applyAlignment="1">
      <alignment vertical="center"/>
    </xf>
    <xf numFmtId="0" fontId="7" fillId="0" borderId="0" xfId="4" applyFont="1">
      <alignment vertical="center"/>
    </xf>
    <xf numFmtId="0" fontId="8" fillId="0" borderId="0" xfId="4" applyFont="1">
      <alignment vertical="center"/>
    </xf>
    <xf numFmtId="0" fontId="6" fillId="0" borderId="0" xfId="4">
      <alignment vertical="center"/>
    </xf>
    <xf numFmtId="0" fontId="6" fillId="0" borderId="0" xfId="4" applyAlignment="1">
      <alignment horizontal="left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176" fontId="9" fillId="0" borderId="10" xfId="2" applyNumberFormat="1" applyFont="1" applyBorder="1" applyAlignment="1">
      <alignment vertical="center"/>
    </xf>
    <xf numFmtId="176" fontId="9" fillId="0" borderId="11" xfId="2" applyNumberFormat="1" applyFont="1" applyBorder="1" applyAlignment="1">
      <alignment vertical="center"/>
    </xf>
    <xf numFmtId="176" fontId="9" fillId="0" borderId="12" xfId="2" applyNumberFormat="1" applyFont="1" applyBorder="1" applyAlignment="1">
      <alignment vertical="center"/>
    </xf>
    <xf numFmtId="176" fontId="9" fillId="0" borderId="13" xfId="2" applyNumberFormat="1" applyFont="1" applyBorder="1" applyAlignment="1">
      <alignment vertical="center"/>
    </xf>
    <xf numFmtId="176" fontId="9" fillId="0" borderId="14" xfId="2" applyNumberFormat="1" applyFont="1" applyBorder="1" applyAlignment="1">
      <alignment vertical="center"/>
    </xf>
    <xf numFmtId="176" fontId="9" fillId="0" borderId="15" xfId="2" applyNumberFormat="1" applyFont="1" applyBorder="1" applyAlignment="1">
      <alignment vertical="center"/>
    </xf>
    <xf numFmtId="177" fontId="9" fillId="0" borderId="11" xfId="2" applyNumberFormat="1" applyFont="1" applyBorder="1" applyAlignment="1">
      <alignment vertical="center"/>
    </xf>
    <xf numFmtId="177" fontId="9" fillId="0" borderId="12" xfId="2" applyNumberFormat="1" applyFont="1" applyBorder="1" applyAlignment="1">
      <alignment vertical="center"/>
    </xf>
    <xf numFmtId="177" fontId="9" fillId="0" borderId="13" xfId="2" applyNumberFormat="1" applyFont="1" applyBorder="1" applyAlignment="1">
      <alignment vertical="center"/>
    </xf>
    <xf numFmtId="177" fontId="9" fillId="0" borderId="16" xfId="2" applyNumberFormat="1" applyFont="1" applyBorder="1" applyAlignment="1">
      <alignment vertical="center"/>
    </xf>
    <xf numFmtId="0" fontId="9" fillId="0" borderId="17" xfId="3" applyFont="1" applyBorder="1" applyAlignment="1">
      <alignment horizontal="center" vertical="center"/>
    </xf>
    <xf numFmtId="176" fontId="9" fillId="0" borderId="18" xfId="3" applyNumberFormat="1" applyFont="1" applyBorder="1" applyAlignment="1">
      <alignment vertical="center"/>
    </xf>
    <xf numFmtId="176" fontId="9" fillId="0" borderId="19" xfId="3" applyNumberFormat="1" applyFont="1" applyBorder="1" applyAlignment="1">
      <alignment vertical="center"/>
    </xf>
    <xf numFmtId="176" fontId="9" fillId="0" borderId="20" xfId="3" applyNumberFormat="1" applyFont="1" applyBorder="1" applyAlignment="1">
      <alignment vertical="center"/>
    </xf>
    <xf numFmtId="176" fontId="9" fillId="0" borderId="21" xfId="3" applyNumberFormat="1" applyFont="1" applyBorder="1" applyAlignment="1">
      <alignment vertical="center"/>
    </xf>
    <xf numFmtId="176" fontId="9" fillId="0" borderId="22" xfId="3" applyNumberFormat="1" applyFont="1" applyBorder="1" applyAlignment="1">
      <alignment vertical="center"/>
    </xf>
    <xf numFmtId="176" fontId="9" fillId="0" borderId="23" xfId="3" applyNumberFormat="1" applyFont="1" applyBorder="1" applyAlignment="1">
      <alignment vertical="center"/>
    </xf>
    <xf numFmtId="177" fontId="9" fillId="0" borderId="19" xfId="3" applyNumberFormat="1" applyFont="1" applyBorder="1" applyAlignment="1">
      <alignment vertical="center"/>
    </xf>
    <xf numFmtId="177" fontId="9" fillId="0" borderId="20" xfId="3" applyNumberFormat="1" applyFont="1" applyBorder="1" applyAlignment="1">
      <alignment vertical="center"/>
    </xf>
    <xf numFmtId="177" fontId="9" fillId="0" borderId="21" xfId="3" applyNumberFormat="1" applyFont="1" applyBorder="1" applyAlignment="1">
      <alignment vertical="center"/>
    </xf>
    <xf numFmtId="177" fontId="9" fillId="0" borderId="24" xfId="3" applyNumberFormat="1" applyFont="1" applyBorder="1" applyAlignment="1">
      <alignment vertical="center"/>
    </xf>
    <xf numFmtId="176" fontId="9" fillId="0" borderId="25" xfId="3" applyNumberFormat="1" applyFont="1" applyBorder="1" applyAlignment="1">
      <alignment vertical="center"/>
    </xf>
    <xf numFmtId="176" fontId="9" fillId="0" borderId="26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9" fillId="0" borderId="28" xfId="3" applyNumberFormat="1" applyFont="1" applyBorder="1" applyAlignment="1">
      <alignment vertical="center"/>
    </xf>
    <xf numFmtId="176" fontId="9" fillId="0" borderId="29" xfId="3" applyNumberFormat="1" applyFont="1" applyBorder="1" applyAlignment="1">
      <alignment vertical="center"/>
    </xf>
    <xf numFmtId="176" fontId="9" fillId="0" borderId="30" xfId="3" applyNumberFormat="1" applyFont="1" applyBorder="1" applyAlignment="1">
      <alignment vertical="center"/>
    </xf>
    <xf numFmtId="177" fontId="9" fillId="0" borderId="26" xfId="3" applyNumberFormat="1" applyFont="1" applyBorder="1" applyAlignment="1">
      <alignment vertical="center"/>
    </xf>
    <xf numFmtId="177" fontId="9" fillId="0" borderId="27" xfId="3" applyNumberFormat="1" applyFont="1" applyBorder="1" applyAlignment="1">
      <alignment vertical="center"/>
    </xf>
    <xf numFmtId="177" fontId="9" fillId="0" borderId="28" xfId="3" applyNumberFormat="1" applyFont="1" applyBorder="1" applyAlignment="1">
      <alignment vertical="center"/>
    </xf>
    <xf numFmtId="177" fontId="9" fillId="0" borderId="31" xfId="3" applyNumberFormat="1" applyFont="1" applyBorder="1" applyAlignment="1">
      <alignment vertical="center"/>
    </xf>
    <xf numFmtId="176" fontId="9" fillId="0" borderId="32" xfId="3" applyNumberFormat="1" applyFont="1" applyBorder="1" applyAlignment="1">
      <alignment vertical="center"/>
    </xf>
    <xf numFmtId="177" fontId="9" fillId="0" borderId="33" xfId="3" applyNumberFormat="1" applyFont="1" applyBorder="1" applyAlignment="1">
      <alignment vertical="center"/>
    </xf>
    <xf numFmtId="177" fontId="9" fillId="0" borderId="32" xfId="3" applyNumberFormat="1" applyFont="1" applyBorder="1" applyAlignment="1">
      <alignment vertical="center"/>
    </xf>
    <xf numFmtId="0" fontId="10" fillId="0" borderId="0" xfId="3" applyFont="1" applyFill="1" applyBorder="1">
      <alignment vertical="center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4" xfId="0" applyFont="1" applyFill="1" applyBorder="1">
      <alignment vertical="center"/>
    </xf>
    <xf numFmtId="0" fontId="1" fillId="0" borderId="35" xfId="0" applyFont="1" applyFill="1" applyBorder="1">
      <alignment vertical="center"/>
    </xf>
    <xf numFmtId="0" fontId="0" fillId="0" borderId="3" xfId="0" applyFill="1" applyBorder="1" applyAlignment="1">
      <alignment vertical="center"/>
    </xf>
    <xf numFmtId="0" fontId="1" fillId="0" borderId="38" xfId="0" applyFont="1" applyFill="1" applyBorder="1">
      <alignment vertical="center"/>
    </xf>
    <xf numFmtId="0" fontId="1" fillId="0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vertical="center"/>
    </xf>
    <xf numFmtId="0" fontId="1" fillId="0" borderId="41" xfId="0" applyFont="1" applyFill="1" applyBorder="1" applyAlignment="1">
      <alignment horizontal="center" vertical="center"/>
    </xf>
    <xf numFmtId="0" fontId="0" fillId="0" borderId="42" xfId="0" applyFill="1" applyBorder="1" applyAlignment="1">
      <alignment vertical="center"/>
    </xf>
    <xf numFmtId="0" fontId="1" fillId="0" borderId="43" xfId="0" applyFont="1" applyFill="1" applyBorder="1">
      <alignment vertical="center"/>
    </xf>
    <xf numFmtId="0" fontId="1" fillId="0" borderId="44" xfId="0" applyFont="1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1" fillId="0" borderId="34" xfId="0" applyFont="1" applyFill="1" applyBorder="1">
      <alignment vertical="center"/>
    </xf>
    <xf numFmtId="0" fontId="1" fillId="0" borderId="45" xfId="0" applyFont="1" applyFill="1" applyBorder="1" applyAlignment="1">
      <alignment horizontal="center" vertical="center"/>
    </xf>
    <xf numFmtId="0" fontId="0" fillId="0" borderId="46" xfId="0" applyFill="1" applyBorder="1" applyAlignment="1">
      <alignment vertical="center"/>
    </xf>
    <xf numFmtId="176" fontId="0" fillId="0" borderId="41" xfId="0" applyNumberFormat="1" applyFill="1" applyBorder="1" applyAlignment="1">
      <alignment horizontal="right" vertical="center"/>
    </xf>
    <xf numFmtId="0" fontId="1" fillId="0" borderId="47" xfId="0" applyFont="1" applyFill="1" applyBorder="1">
      <alignment vertical="center"/>
    </xf>
    <xf numFmtId="0" fontId="1" fillId="0" borderId="48" xfId="0" applyFont="1" applyFill="1" applyBorder="1" applyAlignment="1">
      <alignment horizontal="center" vertical="center"/>
    </xf>
    <xf numFmtId="0" fontId="0" fillId="0" borderId="49" xfId="0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39" xfId="0" applyNumberFormat="1" applyFill="1" applyBorder="1" applyAlignment="1">
      <alignment horizontal="right" vertical="center"/>
    </xf>
    <xf numFmtId="176" fontId="9" fillId="0" borderId="26" xfId="3" applyNumberFormat="1" applyFont="1" applyBorder="1" applyAlignment="1">
      <alignment horizontal="right" vertical="center"/>
    </xf>
    <xf numFmtId="176" fontId="9" fillId="0" borderId="27" xfId="3" applyNumberFormat="1" applyFont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176" fontId="0" fillId="0" borderId="44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80" fontId="9" fillId="0" borderId="21" xfId="3" applyNumberFormat="1" applyFont="1" applyBorder="1" applyAlignment="1">
      <alignment vertical="center"/>
    </xf>
    <xf numFmtId="178" fontId="5" fillId="0" borderId="1" xfId="0" applyNumberFormat="1" applyFont="1" applyBorder="1" applyAlignment="1">
      <alignment horizontal="right" vertical="center"/>
    </xf>
    <xf numFmtId="0" fontId="9" fillId="0" borderId="50" xfId="3" applyFont="1" applyBorder="1" applyAlignment="1">
      <alignment horizontal="center" vertical="center"/>
    </xf>
    <xf numFmtId="0" fontId="6" fillId="0" borderId="51" xfId="4" applyFont="1" applyBorder="1" applyAlignment="1">
      <alignment horizontal="center" vertical="center"/>
    </xf>
    <xf numFmtId="0" fontId="6" fillId="0" borderId="50" xfId="4" applyFont="1" applyBorder="1" applyAlignment="1">
      <alignment horizontal="center" vertical="center"/>
    </xf>
    <xf numFmtId="0" fontId="6" fillId="0" borderId="43" xfId="4" applyFont="1" applyBorder="1" applyAlignment="1">
      <alignment horizontal="center" vertical="center"/>
    </xf>
    <xf numFmtId="0" fontId="9" fillId="0" borderId="52" xfId="3" applyFont="1" applyBorder="1" applyAlignment="1">
      <alignment horizontal="center" vertical="center"/>
    </xf>
    <xf numFmtId="176" fontId="9" fillId="0" borderId="53" xfId="3" applyNumberFormat="1" applyFont="1" applyBorder="1" applyAlignment="1">
      <alignment vertical="center"/>
    </xf>
    <xf numFmtId="176" fontId="9" fillId="0" borderId="54" xfId="3" applyNumberFormat="1" applyFont="1" applyBorder="1" applyAlignment="1">
      <alignment vertical="center"/>
    </xf>
    <xf numFmtId="176" fontId="9" fillId="0" borderId="55" xfId="3" applyNumberFormat="1" applyFont="1" applyBorder="1" applyAlignment="1">
      <alignment vertical="center"/>
    </xf>
    <xf numFmtId="176" fontId="9" fillId="0" borderId="56" xfId="3" applyNumberFormat="1" applyFont="1" applyBorder="1" applyAlignment="1">
      <alignment vertical="center"/>
    </xf>
    <xf numFmtId="176" fontId="9" fillId="0" borderId="57" xfId="3" applyNumberFormat="1" applyFont="1" applyBorder="1" applyAlignment="1">
      <alignment vertical="center"/>
    </xf>
    <xf numFmtId="176" fontId="9" fillId="0" borderId="58" xfId="3" applyNumberFormat="1" applyFont="1" applyBorder="1" applyAlignment="1">
      <alignment vertical="center"/>
    </xf>
    <xf numFmtId="177" fontId="9" fillId="0" borderId="54" xfId="3" applyNumberFormat="1" applyFont="1" applyBorder="1" applyAlignment="1">
      <alignment vertical="center"/>
    </xf>
    <xf numFmtId="177" fontId="9" fillId="0" borderId="55" xfId="3" applyNumberFormat="1" applyFont="1" applyBorder="1" applyAlignment="1">
      <alignment vertical="center"/>
    </xf>
    <xf numFmtId="177" fontId="9" fillId="0" borderId="56" xfId="3" applyNumberFormat="1" applyFont="1" applyBorder="1" applyAlignment="1">
      <alignment vertical="center"/>
    </xf>
    <xf numFmtId="177" fontId="9" fillId="0" borderId="59" xfId="3" applyNumberFormat="1" applyFont="1" applyBorder="1" applyAlignment="1">
      <alignment vertical="center"/>
    </xf>
    <xf numFmtId="180" fontId="9" fillId="0" borderId="56" xfId="3" applyNumberFormat="1" applyFont="1" applyBorder="1" applyAlignment="1">
      <alignment vertical="center"/>
    </xf>
    <xf numFmtId="176" fontId="6" fillId="0" borderId="58" xfId="3" applyNumberFormat="1" applyFont="1" applyBorder="1" applyAlignment="1">
      <alignment vertical="center"/>
    </xf>
    <xf numFmtId="176" fontId="9" fillId="0" borderId="60" xfId="3" applyNumberFormat="1" applyFont="1" applyBorder="1" applyAlignment="1">
      <alignment vertical="center"/>
    </xf>
    <xf numFmtId="177" fontId="9" fillId="0" borderId="60" xfId="3" applyNumberFormat="1" applyFont="1" applyBorder="1" applyAlignment="1">
      <alignment vertical="center"/>
    </xf>
    <xf numFmtId="177" fontId="9" fillId="0" borderId="61" xfId="3" applyNumberFormat="1" applyFont="1" applyBorder="1" applyAlignment="1">
      <alignment vertical="center"/>
    </xf>
    <xf numFmtId="176" fontId="9" fillId="0" borderId="62" xfId="3" applyNumberFormat="1" applyFont="1" applyBorder="1" applyAlignment="1">
      <alignment vertical="center"/>
    </xf>
    <xf numFmtId="176" fontId="6" fillId="0" borderId="63" xfId="3" applyNumberFormat="1" applyFont="1" applyBorder="1" applyAlignment="1">
      <alignment vertical="center"/>
    </xf>
    <xf numFmtId="177" fontId="9" fillId="0" borderId="62" xfId="3" applyNumberFormat="1" applyFont="1" applyBorder="1" applyAlignment="1">
      <alignment vertical="center"/>
    </xf>
    <xf numFmtId="0" fontId="9" fillId="0" borderId="43" xfId="3" applyFont="1" applyBorder="1" applyAlignment="1">
      <alignment horizontal="center" vertical="center"/>
    </xf>
    <xf numFmtId="176" fontId="9" fillId="0" borderId="55" xfId="3" applyNumberFormat="1" applyFont="1" applyBorder="1" applyAlignment="1">
      <alignment horizontal="right" vertical="center"/>
    </xf>
    <xf numFmtId="176" fontId="9" fillId="0" borderId="56" xfId="3" applyNumberFormat="1" applyFont="1" applyBorder="1" applyAlignment="1">
      <alignment horizontal="right" vertical="center"/>
    </xf>
    <xf numFmtId="176" fontId="9" fillId="0" borderId="54" xfId="3" applyNumberFormat="1" applyFont="1" applyBorder="1" applyAlignment="1">
      <alignment horizontal="right" vertical="center"/>
    </xf>
    <xf numFmtId="0" fontId="6" fillId="0" borderId="47" xfId="4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4" xfId="0" applyFill="1" applyBorder="1" applyAlignment="1">
      <alignment vertical="center"/>
    </xf>
    <xf numFmtId="180" fontId="0" fillId="0" borderId="1" xfId="0" applyNumberFormat="1" applyFill="1" applyBorder="1" applyAlignment="1">
      <alignment horizontal="right" vertical="center"/>
    </xf>
    <xf numFmtId="176" fontId="9" fillId="0" borderId="66" xfId="3" applyNumberFormat="1" applyFont="1" applyBorder="1" applyAlignment="1">
      <alignment vertical="center"/>
    </xf>
    <xf numFmtId="0" fontId="9" fillId="0" borderId="49" xfId="3" applyFont="1" applyBorder="1" applyAlignment="1">
      <alignment horizontal="center" vertical="center"/>
    </xf>
    <xf numFmtId="177" fontId="1" fillId="0" borderId="1" xfId="5" applyNumberFormat="1" applyFont="1" applyBorder="1" applyAlignment="1">
      <alignment horizontal="center" vertical="center"/>
    </xf>
    <xf numFmtId="0" fontId="0" fillId="0" borderId="52" xfId="0" applyFill="1" applyBorder="1" applyAlignment="1">
      <alignment vertical="center"/>
    </xf>
    <xf numFmtId="176" fontId="0" fillId="0" borderId="68" xfId="0" applyNumberFormat="1" applyFill="1" applyBorder="1" applyAlignment="1">
      <alignment horizontal="right" vertical="center"/>
    </xf>
    <xf numFmtId="177" fontId="0" fillId="0" borderId="68" xfId="0" applyNumberFormat="1" applyFill="1" applyBorder="1" applyAlignment="1">
      <alignment horizontal="right" vertical="center"/>
    </xf>
    <xf numFmtId="176" fontId="0" fillId="0" borderId="68" xfId="0" applyNumberFormat="1" applyFill="1" applyBorder="1" applyAlignment="1">
      <alignment horizontal="center" vertical="center"/>
    </xf>
    <xf numFmtId="0" fontId="9" fillId="0" borderId="69" xfId="3" applyFont="1" applyBorder="1" applyAlignment="1">
      <alignment horizontal="center" vertical="center"/>
    </xf>
    <xf numFmtId="176" fontId="9" fillId="0" borderId="30" xfId="3" applyNumberFormat="1" applyFont="1" applyBorder="1" applyAlignment="1">
      <alignment horizontal="right" vertical="center"/>
    </xf>
    <xf numFmtId="176" fontId="9" fillId="0" borderId="58" xfId="3" applyNumberFormat="1" applyFont="1" applyBorder="1" applyAlignment="1">
      <alignment horizontal="right" vertical="center"/>
    </xf>
    <xf numFmtId="176" fontId="9" fillId="0" borderId="71" xfId="3" applyNumberFormat="1" applyFont="1" applyBorder="1" applyAlignment="1">
      <alignment horizontal="right" vertical="center"/>
    </xf>
    <xf numFmtId="176" fontId="9" fillId="0" borderId="72" xfId="3" applyNumberFormat="1" applyFont="1" applyBorder="1" applyAlignment="1">
      <alignment horizontal="right" vertical="center"/>
    </xf>
    <xf numFmtId="176" fontId="9" fillId="0" borderId="38" xfId="3" applyNumberFormat="1" applyFont="1" applyBorder="1" applyAlignment="1">
      <alignment vertical="center"/>
    </xf>
    <xf numFmtId="176" fontId="9" fillId="0" borderId="65" xfId="3" applyNumberFormat="1" applyFont="1" applyBorder="1" applyAlignment="1">
      <alignment horizontal="right" vertical="center"/>
    </xf>
    <xf numFmtId="176" fontId="9" fillId="0" borderId="82" xfId="3" applyNumberFormat="1" applyFont="1" applyBorder="1" applyAlignment="1">
      <alignment vertical="center"/>
    </xf>
    <xf numFmtId="176" fontId="15" fillId="0" borderId="1" xfId="0" applyNumberFormat="1" applyFont="1" applyFill="1" applyBorder="1" applyAlignment="1">
      <alignment horizontal="right" vertical="center"/>
    </xf>
    <xf numFmtId="177" fontId="15" fillId="0" borderId="1" xfId="0" applyNumberFormat="1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9" fillId="0" borderId="29" xfId="3" applyNumberFormat="1" applyFont="1" applyBorder="1" applyAlignment="1">
      <alignment horizontal="right" vertical="center"/>
    </xf>
    <xf numFmtId="176" fontId="9" fillId="0" borderId="57" xfId="3" applyNumberFormat="1" applyFont="1" applyBorder="1" applyAlignment="1">
      <alignment horizontal="right" vertical="center"/>
    </xf>
    <xf numFmtId="176" fontId="6" fillId="0" borderId="66" xfId="3" applyNumberFormat="1" applyFont="1" applyBorder="1" applyAlignment="1">
      <alignment vertical="center"/>
    </xf>
    <xf numFmtId="176" fontId="9" fillId="0" borderId="19" xfId="3" applyNumberFormat="1" applyFont="1" applyBorder="1" applyAlignment="1">
      <alignment horizontal="right" vertical="center"/>
    </xf>
    <xf numFmtId="176" fontId="9" fillId="0" borderId="20" xfId="3" applyNumberFormat="1" applyFont="1" applyBorder="1" applyAlignment="1">
      <alignment horizontal="right" vertical="center"/>
    </xf>
    <xf numFmtId="176" fontId="9" fillId="0" borderId="21" xfId="3" applyNumberFormat="1" applyFont="1" applyBorder="1" applyAlignment="1">
      <alignment horizontal="right" vertical="center"/>
    </xf>
    <xf numFmtId="176" fontId="9" fillId="0" borderId="73" xfId="3" applyNumberFormat="1" applyFont="1" applyBorder="1" applyAlignment="1">
      <alignment horizontal="right" vertical="center"/>
    </xf>
    <xf numFmtId="176" fontId="1" fillId="0" borderId="79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41" xfId="0" applyNumberFormat="1" applyFont="1" applyFill="1" applyBorder="1" applyAlignment="1">
      <alignment horizontal="center" vertical="center"/>
    </xf>
    <xf numFmtId="176" fontId="1" fillId="0" borderId="1" xfId="5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177" fontId="9" fillId="0" borderId="81" xfId="3" applyNumberFormat="1" applyFont="1" applyBorder="1" applyAlignment="1">
      <alignment horizontal="right" vertical="center"/>
    </xf>
    <xf numFmtId="177" fontId="9" fillId="0" borderId="24" xfId="3" applyNumberFormat="1" applyFont="1" applyBorder="1" applyAlignment="1">
      <alignment horizontal="right" vertical="center"/>
    </xf>
    <xf numFmtId="176" fontId="9" fillId="0" borderId="81" xfId="3" applyNumberFormat="1" applyFont="1" applyBorder="1" applyAlignment="1">
      <alignment horizontal="right" vertical="center"/>
    </xf>
    <xf numFmtId="177" fontId="0" fillId="0" borderId="113" xfId="0" applyNumberFormat="1" applyFill="1" applyBorder="1" applyAlignment="1">
      <alignment horizontal="center" vertical="center"/>
    </xf>
    <xf numFmtId="176" fontId="0" fillId="0" borderId="70" xfId="3" applyNumberFormat="1" applyFont="1" applyBorder="1" applyAlignment="1">
      <alignment horizontal="center" vertical="center"/>
    </xf>
    <xf numFmtId="176" fontId="0" fillId="0" borderId="71" xfId="3" applyNumberFormat="1" applyFont="1" applyBorder="1" applyAlignment="1">
      <alignment horizontal="center" vertical="center"/>
    </xf>
    <xf numFmtId="176" fontId="0" fillId="0" borderId="72" xfId="3" applyNumberFormat="1" applyFont="1" applyBorder="1" applyAlignment="1">
      <alignment horizontal="center" vertical="center"/>
    </xf>
    <xf numFmtId="177" fontId="0" fillId="0" borderId="70" xfId="3" applyNumberFormat="1" applyFont="1" applyBorder="1" applyAlignment="1">
      <alignment horizontal="center" vertical="center"/>
    </xf>
    <xf numFmtId="177" fontId="0" fillId="0" borderId="71" xfId="3" applyNumberFormat="1" applyFont="1" applyBorder="1" applyAlignment="1">
      <alignment horizontal="center" vertical="center"/>
    </xf>
    <xf numFmtId="177" fontId="0" fillId="0" borderId="74" xfId="3" applyNumberFormat="1" applyFont="1" applyBorder="1" applyAlignment="1">
      <alignment horizontal="center" vertical="center"/>
    </xf>
    <xf numFmtId="177" fontId="0" fillId="0" borderId="65" xfId="3" applyNumberFormat="1" applyFont="1" applyBorder="1" applyAlignment="1">
      <alignment horizontal="center" vertical="center"/>
    </xf>
    <xf numFmtId="177" fontId="0" fillId="0" borderId="56" xfId="3" applyNumberFormat="1" applyFont="1" applyBorder="1" applyAlignment="1">
      <alignment horizontal="center" vertical="center"/>
    </xf>
    <xf numFmtId="177" fontId="0" fillId="0" borderId="55" xfId="3" applyNumberFormat="1" applyFont="1" applyBorder="1" applyAlignment="1">
      <alignment horizontal="center" vertical="center"/>
    </xf>
    <xf numFmtId="177" fontId="0" fillId="0" borderId="59" xfId="3" applyNumberFormat="1" applyFont="1" applyBorder="1" applyAlignment="1">
      <alignment horizontal="center" vertical="center"/>
    </xf>
    <xf numFmtId="176" fontId="0" fillId="0" borderId="112" xfId="3" applyNumberFormat="1" applyFont="1" applyBorder="1" applyAlignment="1">
      <alignment horizontal="center" vertical="center"/>
    </xf>
    <xf numFmtId="176" fontId="0" fillId="0" borderId="20" xfId="3" applyNumberFormat="1" applyFont="1" applyBorder="1" applyAlignment="1">
      <alignment horizontal="center" vertical="center"/>
    </xf>
    <xf numFmtId="176" fontId="0" fillId="0" borderId="21" xfId="3" applyNumberFormat="1" applyFont="1" applyBorder="1" applyAlignment="1">
      <alignment horizontal="center" vertical="center"/>
    </xf>
    <xf numFmtId="176" fontId="0" fillId="0" borderId="81" xfId="3" applyNumberFormat="1" applyFont="1" applyBorder="1" applyAlignment="1">
      <alignment horizontal="center" vertical="center"/>
    </xf>
    <xf numFmtId="176" fontId="0" fillId="0" borderId="24" xfId="3" applyNumberFormat="1" applyFont="1" applyBorder="1" applyAlignment="1">
      <alignment horizontal="center" vertical="center"/>
    </xf>
    <xf numFmtId="177" fontId="0" fillId="0" borderId="54" xfId="3" applyNumberFormat="1" applyFont="1" applyBorder="1" applyAlignment="1">
      <alignment horizontal="center" vertical="center"/>
    </xf>
    <xf numFmtId="176" fontId="0" fillId="0" borderId="73" xfId="3" applyNumberFormat="1" applyFont="1" applyBorder="1" applyAlignment="1">
      <alignment horizontal="center" vertical="center"/>
    </xf>
    <xf numFmtId="176" fontId="0" fillId="0" borderId="74" xfId="3" applyNumberFormat="1" applyFont="1" applyBorder="1" applyAlignment="1">
      <alignment horizontal="center" vertical="center"/>
    </xf>
    <xf numFmtId="177" fontId="0" fillId="0" borderId="111" xfId="3" applyNumberFormat="1" applyFont="1" applyBorder="1" applyAlignment="1">
      <alignment horizontal="center" vertical="center"/>
    </xf>
    <xf numFmtId="177" fontId="0" fillId="0" borderId="27" xfId="3" applyNumberFormat="1" applyFont="1" applyBorder="1" applyAlignment="1">
      <alignment horizontal="center" vertical="center"/>
    </xf>
    <xf numFmtId="177" fontId="0" fillId="0" borderId="28" xfId="3" applyNumberFormat="1" applyFont="1" applyBorder="1" applyAlignment="1">
      <alignment horizontal="center" vertical="center"/>
    </xf>
    <xf numFmtId="177" fontId="0" fillId="0" borderId="26" xfId="3" applyNumberFormat="1" applyFont="1" applyBorder="1" applyAlignment="1">
      <alignment horizontal="center" vertical="center"/>
    </xf>
    <xf numFmtId="177" fontId="0" fillId="0" borderId="31" xfId="3" applyNumberFormat="1" applyFont="1" applyBorder="1" applyAlignment="1">
      <alignment horizontal="center" vertical="center"/>
    </xf>
    <xf numFmtId="176" fontId="0" fillId="0" borderId="110" xfId="3" applyNumberFormat="1" applyFont="1" applyBorder="1" applyAlignment="1">
      <alignment horizontal="center" vertical="center"/>
    </xf>
    <xf numFmtId="176" fontId="0" fillId="0" borderId="32" xfId="3" applyNumberFormat="1" applyFont="1" applyBorder="1" applyAlignment="1">
      <alignment horizontal="center" vertical="center"/>
    </xf>
    <xf numFmtId="176" fontId="0" fillId="0" borderId="76" xfId="3" applyNumberFormat="1" applyFont="1" applyBorder="1" applyAlignment="1">
      <alignment horizontal="center" vertical="center"/>
    </xf>
    <xf numFmtId="176" fontId="0" fillId="0" borderId="78" xfId="3" applyNumberFormat="1" applyFont="1" applyBorder="1" applyAlignment="1">
      <alignment horizontal="center" vertical="center"/>
    </xf>
    <xf numFmtId="176" fontId="0" fillId="0" borderId="33" xfId="3" applyNumberFormat="1" applyFont="1" applyBorder="1" applyAlignment="1">
      <alignment horizontal="center" vertical="center"/>
    </xf>
    <xf numFmtId="179" fontId="0" fillId="0" borderId="26" xfId="3" applyNumberFormat="1" applyFont="1" applyBorder="1" applyAlignment="1">
      <alignment horizontal="center" vertical="center"/>
    </xf>
    <xf numFmtId="179" fontId="0" fillId="0" borderId="27" xfId="3" applyNumberFormat="1" applyFont="1" applyBorder="1" applyAlignment="1">
      <alignment horizontal="center" vertical="center"/>
    </xf>
    <xf numFmtId="179" fontId="0" fillId="0" borderId="29" xfId="3" applyNumberFormat="1" applyFont="1" applyBorder="1" applyAlignment="1">
      <alignment horizontal="center" vertical="center"/>
    </xf>
    <xf numFmtId="179" fontId="0" fillId="0" borderId="19" xfId="3" applyNumberFormat="1" applyFont="1" applyBorder="1" applyAlignment="1">
      <alignment horizontal="center" vertical="center"/>
    </xf>
    <xf numFmtId="179" fontId="0" fillId="0" borderId="20" xfId="3" applyNumberFormat="1" applyFont="1" applyBorder="1" applyAlignment="1">
      <alignment horizontal="center" vertical="center"/>
    </xf>
    <xf numFmtId="179" fontId="0" fillId="0" borderId="21" xfId="3" applyNumberFormat="1" applyFont="1" applyBorder="1" applyAlignment="1">
      <alignment horizontal="center" vertical="center"/>
    </xf>
    <xf numFmtId="176" fontId="0" fillId="0" borderId="54" xfId="3" applyNumberFormat="1" applyFont="1" applyBorder="1" applyAlignment="1">
      <alignment horizontal="center" vertical="center"/>
    </xf>
    <xf numFmtId="176" fontId="0" fillId="0" borderId="55" xfId="3" applyNumberFormat="1" applyFont="1" applyBorder="1" applyAlignment="1">
      <alignment horizontal="center" vertical="center"/>
    </xf>
    <xf numFmtId="176" fontId="0" fillId="0" borderId="57" xfId="3" applyNumberFormat="1" applyFont="1" applyBorder="1" applyAlignment="1">
      <alignment horizontal="center" vertical="center"/>
    </xf>
    <xf numFmtId="176" fontId="0" fillId="0" borderId="75" xfId="3" applyNumberFormat="1" applyFont="1" applyBorder="1" applyAlignment="1">
      <alignment horizontal="center" vertical="center"/>
    </xf>
    <xf numFmtId="176" fontId="0" fillId="0" borderId="56" xfId="3" applyNumberFormat="1" applyFont="1" applyBorder="1" applyAlignment="1">
      <alignment horizontal="center" vertical="center"/>
    </xf>
    <xf numFmtId="176" fontId="15" fillId="0" borderId="39" xfId="0" applyNumberFormat="1" applyFont="1" applyFill="1" applyBorder="1" applyAlignment="1">
      <alignment vertical="center"/>
    </xf>
    <xf numFmtId="177" fontId="15" fillId="0" borderId="41" xfId="0" applyNumberFormat="1" applyFont="1" applyFill="1" applyBorder="1" applyAlignment="1">
      <alignment horizontal="center" vertical="center"/>
    </xf>
    <xf numFmtId="176" fontId="15" fillId="0" borderId="39" xfId="0" applyNumberFormat="1" applyFont="1" applyFill="1" applyBorder="1" applyAlignment="1">
      <alignment horizontal="right" vertical="center"/>
    </xf>
    <xf numFmtId="176" fontId="15" fillId="0" borderId="41" xfId="0" applyNumberFormat="1" applyFont="1" applyFill="1" applyBorder="1" applyAlignment="1">
      <alignment vertical="center"/>
    </xf>
    <xf numFmtId="176" fontId="15" fillId="0" borderId="41" xfId="0" applyNumberFormat="1" applyFont="1" applyFill="1" applyBorder="1" applyAlignment="1">
      <alignment horizontal="right" vertical="center"/>
    </xf>
    <xf numFmtId="176" fontId="15" fillId="0" borderId="41" xfId="0" applyNumberFormat="1" applyFont="1" applyFill="1" applyBorder="1" applyAlignment="1">
      <alignment horizontal="center" vertical="center"/>
    </xf>
    <xf numFmtId="176" fontId="7" fillId="0" borderId="41" xfId="5" applyNumberFormat="1" applyFont="1" applyFill="1" applyBorder="1" applyAlignment="1">
      <alignment vertical="center"/>
    </xf>
    <xf numFmtId="176" fontId="7" fillId="0" borderId="41" xfId="5" applyNumberFormat="1" applyFont="1" applyFill="1" applyBorder="1" applyAlignment="1">
      <alignment horizontal="right" vertical="center"/>
    </xf>
    <xf numFmtId="177" fontId="15" fillId="0" borderId="41" xfId="0" applyNumberFormat="1" applyFont="1" applyFill="1" applyBorder="1" applyAlignment="1">
      <alignment horizontal="right" vertical="center"/>
    </xf>
    <xf numFmtId="176" fontId="15" fillId="0" borderId="44" xfId="0" applyNumberFormat="1" applyFont="1" applyFill="1" applyBorder="1" applyAlignment="1">
      <alignment vertical="center"/>
    </xf>
    <xf numFmtId="176" fontId="15" fillId="0" borderId="44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vertical="center"/>
    </xf>
    <xf numFmtId="176" fontId="0" fillId="0" borderId="39" xfId="0" applyNumberFormat="1" applyFill="1" applyBorder="1" applyAlignment="1">
      <alignment vertical="center"/>
    </xf>
    <xf numFmtId="177" fontId="0" fillId="0" borderId="39" xfId="0" applyNumberFormat="1" applyFill="1" applyBorder="1" applyAlignment="1">
      <alignment horizontal="right" vertical="center"/>
    </xf>
    <xf numFmtId="177" fontId="0" fillId="0" borderId="41" xfId="0" applyNumberFormat="1" applyFill="1" applyBorder="1" applyAlignment="1">
      <alignment horizontal="right" vertical="center"/>
    </xf>
    <xf numFmtId="176" fontId="0" fillId="0" borderId="41" xfId="0" applyNumberFormat="1" applyFill="1" applyBorder="1" applyAlignment="1">
      <alignment vertical="center"/>
    </xf>
    <xf numFmtId="176" fontId="15" fillId="0" borderId="41" xfId="0" applyNumberFormat="1" applyFont="1" applyFill="1" applyBorder="1" applyAlignment="1">
      <alignment horizontal="center" vertical="center" shrinkToFit="1"/>
    </xf>
    <xf numFmtId="177" fontId="0" fillId="0" borderId="44" xfId="0" applyNumberFormat="1" applyFill="1" applyBorder="1" applyAlignment="1">
      <alignment horizontal="right" vertical="center"/>
    </xf>
    <xf numFmtId="176" fontId="0" fillId="0" borderId="45" xfId="0" applyNumberFormat="1" applyFill="1" applyBorder="1" applyAlignment="1">
      <alignment horizontal="right" vertical="center"/>
    </xf>
    <xf numFmtId="176" fontId="0" fillId="0" borderId="45" xfId="0" applyNumberFormat="1" applyFill="1" applyBorder="1" applyAlignment="1">
      <alignment horizontal="center" vertical="center"/>
    </xf>
    <xf numFmtId="177" fontId="0" fillId="0" borderId="45" xfId="0" applyNumberFormat="1" applyFill="1" applyBorder="1" applyAlignment="1">
      <alignment horizontal="right" vertical="center"/>
    </xf>
    <xf numFmtId="177" fontId="0" fillId="0" borderId="45" xfId="0" applyNumberFormat="1" applyFill="1" applyBorder="1" applyAlignment="1">
      <alignment vertical="center"/>
    </xf>
    <xf numFmtId="177" fontId="0" fillId="0" borderId="41" xfId="0" applyNumberFormat="1" applyFill="1" applyBorder="1" applyAlignment="1">
      <alignment horizontal="center" vertical="center"/>
    </xf>
    <xf numFmtId="176" fontId="0" fillId="0" borderId="48" xfId="0" applyNumberFormat="1" applyFill="1" applyBorder="1" applyAlignment="1">
      <alignment horizontal="right" vertical="center"/>
    </xf>
    <xf numFmtId="177" fontId="0" fillId="0" borderId="48" xfId="0" applyNumberFormat="1" applyFill="1" applyBorder="1" applyAlignment="1">
      <alignment horizontal="right" vertical="center"/>
    </xf>
    <xf numFmtId="176" fontId="7" fillId="0" borderId="45" xfId="5" applyNumberFormat="1" applyFont="1" applyFill="1" applyBorder="1" applyAlignment="1">
      <alignment horizontal="center" vertical="center"/>
    </xf>
    <xf numFmtId="177" fontId="7" fillId="0" borderId="45" xfId="5" applyNumberFormat="1" applyFont="1" applyFill="1" applyBorder="1" applyAlignment="1">
      <alignment horizontal="center" vertical="center"/>
    </xf>
    <xf numFmtId="176" fontId="7" fillId="0" borderId="45" xfId="5" applyNumberFormat="1" applyFont="1" applyFill="1" applyBorder="1" applyAlignment="1">
      <alignment horizontal="right" vertical="center"/>
    </xf>
    <xf numFmtId="176" fontId="7" fillId="0" borderId="45" xfId="5" applyNumberFormat="1" applyFont="1" applyFill="1" applyBorder="1" applyAlignment="1">
      <alignment vertical="center"/>
    </xf>
    <xf numFmtId="176" fontId="7" fillId="0" borderId="67" xfId="5" applyNumberFormat="1" applyFont="1" applyFill="1" applyBorder="1" applyAlignment="1">
      <alignment horizontal="center" vertical="center"/>
    </xf>
    <xf numFmtId="177" fontId="7" fillId="0" borderId="67" xfId="5" applyNumberFormat="1" applyFont="1" applyFill="1" applyBorder="1" applyAlignment="1">
      <alignment horizontal="center" vertical="center"/>
    </xf>
    <xf numFmtId="177" fontId="7" fillId="0" borderId="1" xfId="5" applyNumberFormat="1" applyFont="1" applyFill="1" applyBorder="1" applyAlignment="1">
      <alignment horizontal="center" vertical="center"/>
    </xf>
    <xf numFmtId="176" fontId="1" fillId="0" borderId="45" xfId="5" applyNumberFormat="1" applyFont="1" applyFill="1" applyBorder="1" applyAlignment="1">
      <alignment horizontal="center" vertical="center"/>
    </xf>
    <xf numFmtId="177" fontId="1" fillId="0" borderId="45" xfId="5" applyNumberFormat="1" applyFon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7" fontId="1" fillId="0" borderId="67" xfId="5" applyNumberFormat="1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>
      <alignment horizontal="center" vertical="center"/>
    </xf>
    <xf numFmtId="177" fontId="1" fillId="0" borderId="39" xfId="0" applyNumberFormat="1" applyFont="1" applyFill="1" applyBorder="1" applyAlignment="1">
      <alignment horizontal="center" vertical="center"/>
    </xf>
    <xf numFmtId="177" fontId="1" fillId="0" borderId="41" xfId="0" applyNumberFormat="1" applyFont="1" applyFill="1" applyBorder="1" applyAlignment="1">
      <alignment horizontal="center" vertical="center"/>
    </xf>
    <xf numFmtId="177" fontId="1" fillId="0" borderId="80" xfId="0" applyNumberFormat="1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>
      <alignment horizontal="right" vertical="center"/>
    </xf>
    <xf numFmtId="176" fontId="7" fillId="0" borderId="39" xfId="5" applyNumberFormat="1" applyFont="1" applyFill="1" applyBorder="1" applyAlignment="1">
      <alignment horizontal="center" vertical="center"/>
    </xf>
    <xf numFmtId="176" fontId="7" fillId="0" borderId="41" xfId="5" applyNumberFormat="1" applyFont="1" applyFill="1" applyBorder="1" applyAlignment="1">
      <alignment horizontal="center" vertical="center"/>
    </xf>
    <xf numFmtId="176" fontId="1" fillId="0" borderId="41" xfId="5" applyNumberFormat="1" applyFill="1" applyBorder="1" applyAlignment="1">
      <alignment horizontal="right" vertical="center"/>
    </xf>
    <xf numFmtId="176" fontId="1" fillId="0" borderId="45" xfId="5" applyNumberFormat="1" applyFill="1" applyBorder="1" applyAlignment="1">
      <alignment horizontal="right" vertical="center"/>
    </xf>
    <xf numFmtId="176" fontId="7" fillId="0" borderId="48" xfId="5" applyNumberFormat="1" applyFont="1" applyFill="1" applyBorder="1" applyAlignment="1">
      <alignment horizontal="center" vertical="center"/>
    </xf>
    <xf numFmtId="177" fontId="1" fillId="0" borderId="48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vertical="center"/>
    </xf>
    <xf numFmtId="176" fontId="1" fillId="0" borderId="1" xfId="5" applyNumberFormat="1" applyFont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9" fillId="0" borderId="97" xfId="3" applyFont="1" applyBorder="1" applyAlignment="1">
      <alignment horizontal="center" vertical="center"/>
    </xf>
    <xf numFmtId="176" fontId="9" fillId="0" borderId="54" xfId="3" applyNumberFormat="1" applyFont="1" applyBorder="1" applyAlignment="1">
      <alignment horizontal="center" vertical="center"/>
    </xf>
    <xf numFmtId="176" fontId="9" fillId="0" borderId="55" xfId="3" applyNumberFormat="1" applyFont="1" applyBorder="1" applyAlignment="1">
      <alignment horizontal="center" vertical="center"/>
    </xf>
    <xf numFmtId="176" fontId="9" fillId="0" borderId="59" xfId="3" applyNumberFormat="1" applyFont="1" applyBorder="1" applyAlignment="1">
      <alignment horizontal="center" vertical="center"/>
    </xf>
    <xf numFmtId="177" fontId="9" fillId="0" borderId="54" xfId="3" applyNumberFormat="1" applyFont="1" applyBorder="1" applyAlignment="1">
      <alignment horizontal="center" vertical="center"/>
    </xf>
    <xf numFmtId="177" fontId="9" fillId="0" borderId="55" xfId="3" applyNumberFormat="1" applyFont="1" applyBorder="1" applyAlignment="1">
      <alignment horizontal="center" vertical="center"/>
    </xf>
    <xf numFmtId="177" fontId="9" fillId="0" borderId="56" xfId="3" applyNumberFormat="1" applyFont="1" applyBorder="1" applyAlignment="1">
      <alignment horizontal="center" vertical="center"/>
    </xf>
    <xf numFmtId="177" fontId="9" fillId="0" borderId="77" xfId="3" applyNumberFormat="1" applyFont="1" applyBorder="1" applyAlignment="1">
      <alignment horizontal="center" vertical="center"/>
    </xf>
    <xf numFmtId="177" fontId="0" fillId="0" borderId="113" xfId="0" applyNumberFormat="1" applyFill="1" applyBorder="1" applyAlignment="1">
      <alignment horizontal="right" vertical="center"/>
    </xf>
    <xf numFmtId="177" fontId="0" fillId="0" borderId="65" xfId="3" applyNumberFormat="1" applyFont="1" applyBorder="1" applyAlignment="1">
      <alignment horizontal="right" vertical="center"/>
    </xf>
    <xf numFmtId="177" fontId="0" fillId="0" borderId="56" xfId="3" applyNumberFormat="1" applyFont="1" applyBorder="1" applyAlignment="1">
      <alignment horizontal="right" vertical="center"/>
    </xf>
    <xf numFmtId="177" fontId="0" fillId="0" borderId="55" xfId="3" applyNumberFormat="1" applyFont="1" applyBorder="1" applyAlignment="1">
      <alignment horizontal="right" vertical="center"/>
    </xf>
    <xf numFmtId="177" fontId="0" fillId="0" borderId="59" xfId="3" applyNumberFormat="1" applyFont="1" applyBorder="1" applyAlignment="1">
      <alignment horizontal="right" vertical="center"/>
    </xf>
    <xf numFmtId="177" fontId="0" fillId="0" borderId="54" xfId="3" applyNumberFormat="1" applyFont="1" applyBorder="1" applyAlignment="1">
      <alignment horizontal="right" vertical="center"/>
    </xf>
    <xf numFmtId="177" fontId="0" fillId="0" borderId="70" xfId="3" applyNumberFormat="1" applyFont="1" applyBorder="1" applyAlignment="1">
      <alignment horizontal="right" vertical="center"/>
    </xf>
    <xf numFmtId="177" fontId="0" fillId="0" borderId="71" xfId="3" applyNumberFormat="1" applyFont="1" applyBorder="1" applyAlignment="1">
      <alignment horizontal="right" vertical="center"/>
    </xf>
    <xf numFmtId="177" fontId="0" fillId="0" borderId="72" xfId="3" applyNumberFormat="1" applyFont="1" applyBorder="1" applyAlignment="1">
      <alignment horizontal="right" vertical="center"/>
    </xf>
    <xf numFmtId="179" fontId="9" fillId="0" borderId="26" xfId="3" applyNumberFormat="1" applyFont="1" applyBorder="1" applyAlignment="1">
      <alignment horizontal="right" vertical="center"/>
    </xf>
    <xf numFmtId="179" fontId="9" fillId="0" borderId="27" xfId="3" applyNumberFormat="1" applyFont="1" applyBorder="1" applyAlignment="1">
      <alignment horizontal="right" vertical="center"/>
    </xf>
    <xf numFmtId="179" fontId="9" fillId="0" borderId="28" xfId="3" applyNumberFormat="1" applyFont="1" applyBorder="1" applyAlignment="1">
      <alignment horizontal="right" vertical="center"/>
    </xf>
    <xf numFmtId="179" fontId="9" fillId="0" borderId="29" xfId="3" applyNumberFormat="1" applyFont="1" applyBorder="1" applyAlignment="1">
      <alignment horizontal="right" vertical="center"/>
    </xf>
    <xf numFmtId="176" fontId="0" fillId="0" borderId="54" xfId="3" applyNumberFormat="1" applyFont="1" applyBorder="1" applyAlignment="1">
      <alignment horizontal="right" vertical="center"/>
    </xf>
    <xf numFmtId="176" fontId="0" fillId="0" borderId="55" xfId="3" applyNumberFormat="1" applyFont="1" applyBorder="1" applyAlignment="1">
      <alignment horizontal="right" vertical="center"/>
    </xf>
    <xf numFmtId="176" fontId="0" fillId="0" borderId="57" xfId="3" applyNumberFormat="1" applyFont="1" applyBorder="1" applyAlignment="1">
      <alignment horizontal="right" vertical="center"/>
    </xf>
    <xf numFmtId="176" fontId="9" fillId="0" borderId="70" xfId="3" applyNumberFormat="1" applyFont="1" applyBorder="1" applyAlignment="1">
      <alignment horizontal="center" vertical="center"/>
    </xf>
    <xf numFmtId="176" fontId="9" fillId="0" borderId="71" xfId="3" applyNumberFormat="1" applyFont="1" applyBorder="1" applyAlignment="1">
      <alignment horizontal="center" vertical="center"/>
    </xf>
    <xf numFmtId="176" fontId="9" fillId="0" borderId="72" xfId="3" applyNumberFormat="1" applyFont="1" applyBorder="1" applyAlignment="1">
      <alignment horizontal="center" vertical="center"/>
    </xf>
    <xf numFmtId="177" fontId="0" fillId="0" borderId="81" xfId="3" applyNumberFormat="1" applyFont="1" applyBorder="1" applyAlignment="1">
      <alignment horizontal="right" vertical="center"/>
    </xf>
    <xf numFmtId="177" fontId="0" fillId="0" borderId="19" xfId="3" applyNumberFormat="1" applyFont="1" applyBorder="1" applyAlignment="1">
      <alignment horizontal="center" vertical="center"/>
    </xf>
    <xf numFmtId="177" fontId="0" fillId="0" borderId="20" xfId="3" applyNumberFormat="1" applyFont="1" applyBorder="1" applyAlignment="1">
      <alignment horizontal="center" vertical="center"/>
    </xf>
    <xf numFmtId="177" fontId="0" fillId="0" borderId="24" xfId="3" applyNumberFormat="1" applyFont="1" applyBorder="1" applyAlignment="1">
      <alignment horizontal="center" vertical="center"/>
    </xf>
    <xf numFmtId="176" fontId="0" fillId="0" borderId="81" xfId="3" applyNumberFormat="1" applyFont="1" applyBorder="1" applyAlignment="1">
      <alignment horizontal="right" vertical="center"/>
    </xf>
    <xf numFmtId="179" fontId="0" fillId="0" borderId="114" xfId="3" applyNumberFormat="1" applyFont="1" applyBorder="1" applyAlignment="1">
      <alignment horizontal="right" vertical="center"/>
    </xf>
    <xf numFmtId="179" fontId="0" fillId="0" borderId="81" xfId="3" applyNumberFormat="1" applyFont="1" applyBorder="1" applyAlignment="1">
      <alignment horizontal="right" vertical="center"/>
    </xf>
    <xf numFmtId="179" fontId="0" fillId="0" borderId="20" xfId="3" applyNumberFormat="1" applyFont="1" applyBorder="1" applyAlignment="1">
      <alignment horizontal="right" vertical="center"/>
    </xf>
    <xf numFmtId="176" fontId="0" fillId="0" borderId="20" xfId="3" applyNumberFormat="1" applyFont="1" applyBorder="1" applyAlignment="1">
      <alignment horizontal="right" vertical="center"/>
    </xf>
    <xf numFmtId="176" fontId="0" fillId="0" borderId="21" xfId="3" applyNumberFormat="1" applyFont="1" applyBorder="1" applyAlignment="1">
      <alignment horizontal="right" vertical="center"/>
    </xf>
    <xf numFmtId="177" fontId="9" fillId="0" borderId="81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177" fontId="9" fillId="0" borderId="24" xfId="3" applyNumberFormat="1" applyFont="1" applyBorder="1" applyAlignment="1">
      <alignment horizontal="center" vertical="center"/>
    </xf>
    <xf numFmtId="177" fontId="9" fillId="0" borderId="26" xfId="3" applyNumberFormat="1" applyFont="1" applyBorder="1" applyAlignment="1">
      <alignment horizontal="center" vertical="center"/>
    </xf>
    <xf numFmtId="177" fontId="9" fillId="0" borderId="27" xfId="3" applyNumberFormat="1" applyFont="1" applyBorder="1" applyAlignment="1">
      <alignment horizontal="center" vertical="center"/>
    </xf>
    <xf numFmtId="177" fontId="9" fillId="0" borderId="28" xfId="3" applyNumberFormat="1" applyFont="1" applyBorder="1" applyAlignment="1">
      <alignment horizontal="center" vertical="center"/>
    </xf>
    <xf numFmtId="177" fontId="9" fillId="0" borderId="31" xfId="3" applyNumberFormat="1" applyFont="1" applyBorder="1" applyAlignment="1">
      <alignment horizontal="center" vertical="center"/>
    </xf>
    <xf numFmtId="176" fontId="9" fillId="0" borderId="56" xfId="3" applyNumberFormat="1" applyFont="1" applyBorder="1" applyAlignment="1">
      <alignment horizontal="center" vertical="center"/>
    </xf>
    <xf numFmtId="179" fontId="9" fillId="0" borderId="54" xfId="3" applyNumberFormat="1" applyFont="1" applyBorder="1" applyAlignment="1">
      <alignment horizontal="center" vertical="center"/>
    </xf>
    <xf numFmtId="179" fontId="9" fillId="0" borderId="55" xfId="3" applyNumberFormat="1" applyFont="1" applyBorder="1" applyAlignment="1">
      <alignment horizontal="center" vertical="center"/>
    </xf>
    <xf numFmtId="179" fontId="9" fillId="0" borderId="57" xfId="3" applyNumberFormat="1" applyFont="1" applyBorder="1" applyAlignment="1">
      <alignment horizontal="center" vertical="center"/>
    </xf>
    <xf numFmtId="177" fontId="7" fillId="0" borderId="45" xfId="5" applyNumberFormat="1" applyFont="1" applyFill="1" applyBorder="1" applyAlignment="1">
      <alignment horizontal="right" vertical="center"/>
    </xf>
    <xf numFmtId="177" fontId="15" fillId="0" borderId="1" xfId="0" applyNumberFormat="1" applyFont="1" applyFill="1" applyBorder="1" applyAlignment="1">
      <alignment horizontal="right" vertical="center"/>
    </xf>
    <xf numFmtId="177" fontId="1" fillId="0" borderId="45" xfId="5" applyNumberFormat="1" applyFont="1" applyFill="1" applyBorder="1" applyAlignment="1">
      <alignment horizontal="right" vertical="center"/>
    </xf>
    <xf numFmtId="176" fontId="1" fillId="0" borderId="45" xfId="5" applyNumberFormat="1" applyFont="1" applyFill="1" applyBorder="1" applyAlignment="1">
      <alignment horizontal="right" vertical="center"/>
    </xf>
    <xf numFmtId="176" fontId="1" fillId="0" borderId="1" xfId="5" applyNumberFormat="1" applyFont="1" applyFill="1" applyBorder="1" applyAlignment="1">
      <alignment horizontal="right" vertical="center" shrinkToFit="1"/>
    </xf>
    <xf numFmtId="176" fontId="1" fillId="0" borderId="1" xfId="5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41" xfId="0" applyNumberFormat="1" applyFont="1" applyFill="1" applyBorder="1" applyAlignment="1">
      <alignment horizontal="right" vertical="center"/>
    </xf>
    <xf numFmtId="176" fontId="7" fillId="0" borderId="1" xfId="5" applyNumberFormat="1" applyFont="1" applyFill="1" applyBorder="1" applyAlignment="1">
      <alignment horizontal="right" vertical="center"/>
    </xf>
    <xf numFmtId="176" fontId="1" fillId="0" borderId="67" xfId="5" applyNumberFormat="1" applyFont="1" applyFill="1" applyBorder="1" applyAlignment="1">
      <alignment horizontal="right" vertical="center"/>
    </xf>
    <xf numFmtId="176" fontId="0" fillId="0" borderId="19" xfId="3" applyNumberFormat="1" applyFont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0" fillId="0" borderId="88" xfId="0" applyFill="1" applyBorder="1" applyAlignment="1">
      <alignment horizontal="center" vertical="center" wrapText="1"/>
    </xf>
    <xf numFmtId="0" fontId="0" fillId="0" borderId="89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90" xfId="0" applyFill="1" applyBorder="1" applyAlignment="1">
      <alignment horizontal="center" vertical="center" wrapText="1"/>
    </xf>
    <xf numFmtId="0" fontId="0" fillId="0" borderId="91" xfId="0" applyFill="1" applyBorder="1" applyAlignment="1">
      <alignment horizontal="center" vertical="center" wrapText="1"/>
    </xf>
    <xf numFmtId="0" fontId="0" fillId="0" borderId="92" xfId="0" applyFill="1" applyBorder="1" applyAlignment="1">
      <alignment horizontal="center" vertical="center" wrapText="1"/>
    </xf>
    <xf numFmtId="0" fontId="0" fillId="0" borderId="9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6" xfId="0" applyFill="1" applyBorder="1" applyAlignment="1">
      <alignment horizontal="center" vertical="center"/>
    </xf>
    <xf numFmtId="0" fontId="0" fillId="0" borderId="87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0" fillId="0" borderId="90" xfId="0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0" fillId="0" borderId="85" xfId="0" applyFill="1" applyBorder="1" applyAlignment="1">
      <alignment horizontal="center" vertical="center"/>
    </xf>
    <xf numFmtId="0" fontId="0" fillId="0" borderId="96" xfId="0" applyFill="1" applyBorder="1" applyAlignment="1">
      <alignment horizontal="center" vertical="center"/>
    </xf>
    <xf numFmtId="0" fontId="0" fillId="0" borderId="97" xfId="0" applyFill="1" applyBorder="1" applyAlignment="1">
      <alignment horizontal="center" vertical="center"/>
    </xf>
    <xf numFmtId="0" fontId="0" fillId="0" borderId="98" xfId="0" applyFill="1" applyBorder="1" applyAlignment="1">
      <alignment horizontal="center" vertical="center"/>
    </xf>
    <xf numFmtId="0" fontId="0" fillId="0" borderId="99" xfId="0" applyFill="1" applyBorder="1" applyAlignment="1">
      <alignment horizontal="center" vertical="center"/>
    </xf>
    <xf numFmtId="0" fontId="0" fillId="0" borderId="83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64" xfId="0" applyFill="1" applyBorder="1" applyAlignment="1">
      <alignment vertical="center"/>
    </xf>
    <xf numFmtId="0" fontId="0" fillId="0" borderId="100" xfId="0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8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84" xfId="0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50" xfId="3" applyFont="1" applyBorder="1" applyAlignment="1">
      <alignment horizontal="center" vertical="center"/>
    </xf>
    <xf numFmtId="0" fontId="9" fillId="0" borderId="82" xfId="3" applyFont="1" applyBorder="1" applyAlignment="1">
      <alignment horizontal="center" vertical="center"/>
    </xf>
    <xf numFmtId="0" fontId="6" fillId="0" borderId="38" xfId="4" applyFont="1" applyBorder="1" applyAlignment="1">
      <alignment horizontal="center" vertical="center"/>
    </xf>
    <xf numFmtId="0" fontId="9" fillId="0" borderId="105" xfId="3" applyFont="1" applyBorder="1" applyAlignment="1">
      <alignment horizontal="center" vertical="center"/>
    </xf>
    <xf numFmtId="0" fontId="6" fillId="0" borderId="106" xfId="4" applyFont="1" applyBorder="1" applyAlignment="1">
      <alignment horizontal="center" vertical="center"/>
    </xf>
    <xf numFmtId="0" fontId="9" fillId="0" borderId="104" xfId="3" applyFont="1" applyBorder="1" applyAlignment="1">
      <alignment horizontal="center" vertical="center"/>
    </xf>
    <xf numFmtId="0" fontId="6" fillId="0" borderId="82" xfId="4" applyFont="1" applyBorder="1" applyAlignment="1">
      <alignment horizontal="center" vertical="center"/>
    </xf>
    <xf numFmtId="0" fontId="6" fillId="0" borderId="88" xfId="4" applyFont="1" applyBorder="1" applyAlignment="1">
      <alignment horizontal="distributed" vertical="center" indent="3"/>
    </xf>
    <xf numFmtId="0" fontId="6" fillId="0" borderId="101" xfId="4" applyBorder="1" applyAlignment="1">
      <alignment horizontal="distributed" vertical="center" indent="3"/>
    </xf>
    <xf numFmtId="0" fontId="6" fillId="0" borderId="50" xfId="4" applyBorder="1" applyAlignment="1">
      <alignment horizontal="distributed" vertical="center" indent="3"/>
    </xf>
    <xf numFmtId="0" fontId="6" fillId="0" borderId="102" xfId="4" applyBorder="1" applyAlignment="1">
      <alignment horizontal="distributed" vertical="center" indent="3"/>
    </xf>
    <xf numFmtId="0" fontId="6" fillId="0" borderId="91" xfId="4" applyBorder="1" applyAlignment="1">
      <alignment horizontal="distributed" vertical="center" indent="3"/>
    </xf>
    <xf numFmtId="0" fontId="6" fillId="0" borderId="103" xfId="4" applyBorder="1" applyAlignment="1">
      <alignment horizontal="distributed" vertical="center" indent="3"/>
    </xf>
    <xf numFmtId="0" fontId="6" fillId="0" borderId="101" xfId="4" applyFont="1" applyBorder="1" applyAlignment="1">
      <alignment horizontal="distributed" vertical="center" indent="3"/>
    </xf>
    <xf numFmtId="0" fontId="6" fillId="0" borderId="50" xfId="4" applyFont="1" applyBorder="1" applyAlignment="1">
      <alignment horizontal="distributed" vertical="center" indent="3"/>
    </xf>
    <xf numFmtId="0" fontId="6" fillId="0" borderId="102" xfId="4" applyFont="1" applyBorder="1" applyAlignment="1">
      <alignment horizontal="distributed" vertical="center" indent="3"/>
    </xf>
    <xf numFmtId="0" fontId="6" fillId="0" borderId="91" xfId="4" applyFont="1" applyBorder="1" applyAlignment="1">
      <alignment horizontal="distributed" vertical="center" indent="3"/>
    </xf>
    <xf numFmtId="0" fontId="6" fillId="0" borderId="103" xfId="4" applyFont="1" applyBorder="1" applyAlignment="1">
      <alignment horizontal="distributed" vertical="center" indent="3"/>
    </xf>
    <xf numFmtId="0" fontId="9" fillId="0" borderId="34" xfId="3" applyFont="1" applyBorder="1" applyAlignment="1">
      <alignment horizontal="center" vertical="center"/>
    </xf>
    <xf numFmtId="0" fontId="6" fillId="0" borderId="50" xfId="4" applyFont="1" applyBorder="1" applyAlignment="1">
      <alignment horizontal="center" vertical="center"/>
    </xf>
    <xf numFmtId="0" fontId="9" fillId="0" borderId="87" xfId="3" applyFont="1" applyBorder="1" applyAlignment="1">
      <alignment horizontal="center" vertical="center"/>
    </xf>
    <xf numFmtId="0" fontId="9" fillId="0" borderId="86" xfId="3" applyFont="1" applyBorder="1" applyAlignment="1">
      <alignment horizontal="center" vertical="center"/>
    </xf>
    <xf numFmtId="0" fontId="9" fillId="0" borderId="103" xfId="3" applyFont="1" applyBorder="1" applyAlignment="1">
      <alignment horizontal="center" vertical="center"/>
    </xf>
    <xf numFmtId="0" fontId="9" fillId="0" borderId="83" xfId="3" applyFont="1" applyBorder="1" applyAlignment="1">
      <alignment horizontal="center" vertical="center"/>
    </xf>
    <xf numFmtId="0" fontId="9" fillId="0" borderId="35" xfId="3" applyFont="1" applyBorder="1" applyAlignment="1">
      <alignment horizontal="center" vertical="center"/>
    </xf>
    <xf numFmtId="0" fontId="9" fillId="0" borderId="107" xfId="3" applyFont="1" applyBorder="1" applyAlignment="1">
      <alignment horizontal="distributed" vertical="center" indent="6"/>
    </xf>
    <xf numFmtId="0" fontId="6" fillId="0" borderId="64" xfId="4" applyFont="1" applyBorder="1" applyAlignment="1">
      <alignment horizontal="distributed" vertical="center" indent="6"/>
    </xf>
    <xf numFmtId="0" fontId="6" fillId="0" borderId="108" xfId="4" applyFont="1" applyBorder="1" applyAlignment="1">
      <alignment horizontal="distributed" vertical="center" indent="6"/>
    </xf>
    <xf numFmtId="0" fontId="6" fillId="0" borderId="107" xfId="4" applyFont="1" applyBorder="1" applyAlignment="1">
      <alignment horizontal="distributed" vertical="center" indent="6"/>
    </xf>
    <xf numFmtId="0" fontId="9" fillId="0" borderId="99" xfId="3" applyFont="1" applyBorder="1" applyAlignment="1">
      <alignment horizontal="center" vertical="center"/>
    </xf>
    <xf numFmtId="0" fontId="9" fillId="0" borderId="109" xfId="3" applyFont="1" applyBorder="1" applyAlignment="1">
      <alignment horizontal="center" vertical="center"/>
    </xf>
    <xf numFmtId="0" fontId="9" fillId="0" borderId="38" xfId="3" applyFont="1" applyBorder="1" applyAlignment="1">
      <alignment horizontal="center" vertical="center"/>
    </xf>
    <xf numFmtId="0" fontId="6" fillId="0" borderId="43" xfId="4" applyFont="1" applyBorder="1" applyAlignment="1">
      <alignment horizontal="center" vertical="center"/>
    </xf>
    <xf numFmtId="0" fontId="9" fillId="0" borderId="88" xfId="3" applyFont="1" applyBorder="1" applyAlignment="1">
      <alignment horizontal="distributed" vertical="center" indent="6"/>
    </xf>
    <xf numFmtId="0" fontId="6" fillId="0" borderId="2" xfId="4" applyFont="1" applyBorder="1" applyAlignment="1">
      <alignment horizontal="distributed" vertical="center" indent="6"/>
    </xf>
    <xf numFmtId="0" fontId="6" fillId="0" borderId="101" xfId="4" applyFont="1" applyBorder="1" applyAlignment="1">
      <alignment horizontal="distributed" vertical="center" indent="6"/>
    </xf>
    <xf numFmtId="0" fontId="6" fillId="0" borderId="38" xfId="4" applyBorder="1">
      <alignment vertical="center"/>
    </xf>
    <xf numFmtId="0" fontId="6" fillId="0" borderId="43" xfId="4" applyBorder="1">
      <alignment vertical="center"/>
    </xf>
  </cellXfs>
  <cellStyles count="6">
    <cellStyle name="標準" xfId="0" builtinId="0"/>
    <cellStyle name="標準 3" xfId="1"/>
    <cellStyle name="標準_H20年度 賃借料情報提供（省略案）" xfId="2"/>
    <cellStyle name="標準_コピー ～ H21年度 賃借料情報提供（全市一覧）" xfId="3"/>
    <cellStyle name="標準_賃借料ＨＰ検討" xfId="4"/>
    <cellStyle name="標準_賃借料情報提供様式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Z49"/>
  <sheetViews>
    <sheetView zoomScale="70" zoomScaleNormal="70" workbookViewId="0">
      <pane xSplit="3" ySplit="6" topLeftCell="D7" activePane="bottomRight" state="frozen"/>
      <selection activeCell="H18" sqref="H18:J18"/>
      <selection pane="topRight" activeCell="H18" sqref="H18:J18"/>
      <selection pane="bottomLeft" activeCell="H18" sqref="H18:J18"/>
      <selection pane="bottomRight" activeCell="H18" sqref="H18:J18"/>
    </sheetView>
  </sheetViews>
  <sheetFormatPr defaultRowHeight="14.25"/>
  <cols>
    <col min="1" max="1" width="1.625" style="56" customWidth="1"/>
    <col min="2" max="2" width="3.125" style="56" customWidth="1"/>
    <col min="3" max="3" width="8.625" style="56" customWidth="1"/>
    <col min="4" max="4" width="6.625" style="56" customWidth="1"/>
    <col min="5" max="5" width="10.625" style="56" customWidth="1"/>
    <col min="6" max="6" width="6.625" style="56" customWidth="1"/>
    <col min="7" max="7" width="10.625" style="56" customWidth="1"/>
    <col min="8" max="8" width="6.625" style="56" customWidth="1"/>
    <col min="9" max="9" width="10.625" style="56" customWidth="1"/>
    <col min="10" max="10" width="6.625" style="56" customWidth="1"/>
    <col min="11" max="11" width="10.625" style="56" customWidth="1"/>
    <col min="12" max="17" width="8.125" style="56" customWidth="1"/>
    <col min="18" max="18" width="6.625" style="56" customWidth="1"/>
    <col min="19" max="19" width="10.625" style="56" customWidth="1"/>
    <col min="20" max="25" width="8.125" style="56" customWidth="1"/>
    <col min="26" max="26" width="10.625" style="56" customWidth="1"/>
    <col min="27" max="16384" width="9" style="56"/>
  </cols>
  <sheetData>
    <row r="1" spans="1:26" ht="30" customHeight="1" thickBot="1">
      <c r="A1" s="302" t="s">
        <v>57</v>
      </c>
      <c r="B1" s="302"/>
      <c r="C1" s="302"/>
      <c r="D1" s="302"/>
      <c r="E1" s="302"/>
      <c r="Z1" s="57" t="s">
        <v>35</v>
      </c>
    </row>
    <row r="2" spans="1:26" ht="12" customHeight="1">
      <c r="B2" s="303" t="s">
        <v>30</v>
      </c>
      <c r="C2" s="304"/>
      <c r="D2" s="309" t="s">
        <v>0</v>
      </c>
      <c r="E2" s="310"/>
      <c r="F2" s="58"/>
      <c r="G2" s="58"/>
      <c r="H2" s="58"/>
      <c r="I2" s="118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7"/>
      <c r="Z2" s="320" t="s">
        <v>9</v>
      </c>
    </row>
    <row r="3" spans="1:26" ht="12" customHeight="1">
      <c r="B3" s="305"/>
      <c r="C3" s="306"/>
      <c r="D3" s="311"/>
      <c r="E3" s="312"/>
      <c r="F3" s="315" t="s">
        <v>2</v>
      </c>
      <c r="G3" s="316"/>
      <c r="H3" s="315" t="s">
        <v>3</v>
      </c>
      <c r="I3" s="319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5"/>
      <c r="Z3" s="321"/>
    </row>
    <row r="4" spans="1:26" ht="18" customHeight="1">
      <c r="B4" s="305"/>
      <c r="C4" s="306"/>
      <c r="D4" s="311"/>
      <c r="E4" s="312"/>
      <c r="F4" s="311"/>
      <c r="G4" s="317"/>
      <c r="H4" s="311"/>
      <c r="I4" s="312"/>
      <c r="J4" s="315" t="s">
        <v>31</v>
      </c>
      <c r="K4" s="319"/>
      <c r="L4" s="324" t="s">
        <v>33</v>
      </c>
      <c r="M4" s="324"/>
      <c r="N4" s="324"/>
      <c r="O4" s="324"/>
      <c r="P4" s="324"/>
      <c r="Q4" s="325"/>
      <c r="R4" s="315" t="s">
        <v>32</v>
      </c>
      <c r="S4" s="319"/>
      <c r="T4" s="324" t="s">
        <v>34</v>
      </c>
      <c r="U4" s="324"/>
      <c r="V4" s="324"/>
      <c r="W4" s="324"/>
      <c r="X4" s="324"/>
      <c r="Y4" s="325"/>
      <c r="Z4" s="321"/>
    </row>
    <row r="5" spans="1:26" ht="18" customHeight="1">
      <c r="B5" s="305"/>
      <c r="C5" s="306"/>
      <c r="D5" s="313"/>
      <c r="E5" s="314"/>
      <c r="F5" s="313"/>
      <c r="G5" s="318"/>
      <c r="H5" s="313"/>
      <c r="I5" s="314"/>
      <c r="J5" s="313"/>
      <c r="K5" s="314"/>
      <c r="L5" s="323" t="s">
        <v>7</v>
      </c>
      <c r="M5" s="324"/>
      <c r="N5" s="325"/>
      <c r="O5" s="323" t="s">
        <v>8</v>
      </c>
      <c r="P5" s="324"/>
      <c r="Q5" s="325"/>
      <c r="R5" s="313"/>
      <c r="S5" s="314"/>
      <c r="T5" s="323" t="s">
        <v>7</v>
      </c>
      <c r="U5" s="324"/>
      <c r="V5" s="325"/>
      <c r="W5" s="323" t="s">
        <v>8</v>
      </c>
      <c r="X5" s="324"/>
      <c r="Y5" s="325"/>
      <c r="Z5" s="321"/>
    </row>
    <row r="6" spans="1:26" ht="30" customHeight="1">
      <c r="B6" s="307"/>
      <c r="C6" s="308"/>
      <c r="D6" s="59" t="s">
        <v>1</v>
      </c>
      <c r="E6" s="60" t="s">
        <v>29</v>
      </c>
      <c r="F6" s="59" t="s">
        <v>1</v>
      </c>
      <c r="G6" s="60" t="s">
        <v>29</v>
      </c>
      <c r="H6" s="59" t="s">
        <v>1</v>
      </c>
      <c r="I6" s="60" t="s">
        <v>29</v>
      </c>
      <c r="J6" s="59" t="s">
        <v>1</v>
      </c>
      <c r="K6" s="60" t="s">
        <v>29</v>
      </c>
      <c r="L6" s="59" t="s">
        <v>4</v>
      </c>
      <c r="M6" s="59" t="s">
        <v>5</v>
      </c>
      <c r="N6" s="59" t="s">
        <v>6</v>
      </c>
      <c r="O6" s="59" t="s">
        <v>4</v>
      </c>
      <c r="P6" s="59" t="s">
        <v>5</v>
      </c>
      <c r="Q6" s="59" t="s">
        <v>6</v>
      </c>
      <c r="R6" s="59" t="s">
        <v>1</v>
      </c>
      <c r="S6" s="60" t="s">
        <v>29</v>
      </c>
      <c r="T6" s="59" t="s">
        <v>4</v>
      </c>
      <c r="U6" s="59" t="s">
        <v>5</v>
      </c>
      <c r="V6" s="59" t="s">
        <v>6</v>
      </c>
      <c r="W6" s="59" t="s">
        <v>4</v>
      </c>
      <c r="X6" s="59" t="s">
        <v>5</v>
      </c>
      <c r="Y6" s="59" t="s">
        <v>6</v>
      </c>
      <c r="Z6" s="322"/>
    </row>
    <row r="7" spans="1:26" ht="20.45" customHeight="1">
      <c r="B7" s="61" t="s">
        <v>89</v>
      </c>
      <c r="C7" s="62"/>
      <c r="D7" s="135">
        <v>575</v>
      </c>
      <c r="E7" s="135">
        <v>945643.48</v>
      </c>
      <c r="F7" s="135">
        <v>224</v>
      </c>
      <c r="G7" s="135">
        <v>369430</v>
      </c>
      <c r="H7" s="135">
        <v>351</v>
      </c>
      <c r="I7" s="135">
        <v>576213.48</v>
      </c>
      <c r="J7" s="135">
        <v>212</v>
      </c>
      <c r="K7" s="135">
        <v>327483</v>
      </c>
      <c r="L7" s="135">
        <v>25000</v>
      </c>
      <c r="M7" s="135">
        <v>1500</v>
      </c>
      <c r="N7" s="135">
        <v>4893.9023644237504</v>
      </c>
      <c r="O7" s="135">
        <v>10000</v>
      </c>
      <c r="P7" s="135">
        <v>1500</v>
      </c>
      <c r="Q7" s="135">
        <v>3075.9271181965282</v>
      </c>
      <c r="R7" s="135">
        <v>139</v>
      </c>
      <c r="S7" s="135">
        <v>248730.47999999998</v>
      </c>
      <c r="T7" s="136">
        <v>120</v>
      </c>
      <c r="U7" s="136">
        <v>13.4</v>
      </c>
      <c r="V7" s="136">
        <v>29.599245454545461</v>
      </c>
      <c r="W7" s="136">
        <v>31.4</v>
      </c>
      <c r="X7" s="136">
        <v>16.5</v>
      </c>
      <c r="Y7" s="136">
        <v>26.615624999999998</v>
      </c>
      <c r="Z7" s="63"/>
    </row>
    <row r="8" spans="1:26" ht="19.5" customHeight="1">
      <c r="B8" s="64"/>
      <c r="C8" s="65" t="s">
        <v>90</v>
      </c>
      <c r="D8" s="193">
        <v>0</v>
      </c>
      <c r="E8" s="193">
        <v>0</v>
      </c>
      <c r="F8" s="193">
        <v>0</v>
      </c>
      <c r="G8" s="193">
        <v>0</v>
      </c>
      <c r="H8" s="193">
        <v>0</v>
      </c>
      <c r="I8" s="193">
        <v>0</v>
      </c>
      <c r="J8" s="193">
        <v>0</v>
      </c>
      <c r="K8" s="193">
        <v>0</v>
      </c>
      <c r="L8" s="194" t="s">
        <v>105</v>
      </c>
      <c r="M8" s="194" t="s">
        <v>105</v>
      </c>
      <c r="N8" s="194" t="s">
        <v>105</v>
      </c>
      <c r="O8" s="194" t="s">
        <v>105</v>
      </c>
      <c r="P8" s="194" t="s">
        <v>105</v>
      </c>
      <c r="Q8" s="194" t="s">
        <v>105</v>
      </c>
      <c r="R8" s="195">
        <v>0</v>
      </c>
      <c r="S8" s="195">
        <v>0</v>
      </c>
      <c r="T8" s="194" t="s">
        <v>105</v>
      </c>
      <c r="U8" s="194" t="s">
        <v>105</v>
      </c>
      <c r="V8" s="194" t="s">
        <v>105</v>
      </c>
      <c r="W8" s="194" t="s">
        <v>105</v>
      </c>
      <c r="X8" s="194" t="s">
        <v>105</v>
      </c>
      <c r="Y8" s="194" t="s">
        <v>105</v>
      </c>
      <c r="Z8" s="66"/>
    </row>
    <row r="9" spans="1:26" ht="19.5" customHeight="1">
      <c r="B9" s="64"/>
      <c r="C9" s="67" t="s">
        <v>91</v>
      </c>
      <c r="D9" s="196">
        <v>0</v>
      </c>
      <c r="E9" s="196">
        <v>0</v>
      </c>
      <c r="F9" s="196">
        <v>0</v>
      </c>
      <c r="G9" s="196">
        <v>0</v>
      </c>
      <c r="H9" s="196">
        <v>0</v>
      </c>
      <c r="I9" s="196">
        <v>0</v>
      </c>
      <c r="J9" s="196">
        <v>0</v>
      </c>
      <c r="K9" s="196">
        <v>0</v>
      </c>
      <c r="L9" s="194" t="s">
        <v>105</v>
      </c>
      <c r="M9" s="194" t="s">
        <v>105</v>
      </c>
      <c r="N9" s="194" t="s">
        <v>105</v>
      </c>
      <c r="O9" s="194" t="s">
        <v>105</v>
      </c>
      <c r="P9" s="194" t="s">
        <v>105</v>
      </c>
      <c r="Q9" s="194" t="s">
        <v>105</v>
      </c>
      <c r="R9" s="197">
        <v>0</v>
      </c>
      <c r="S9" s="197">
        <v>0</v>
      </c>
      <c r="T9" s="194" t="s">
        <v>105</v>
      </c>
      <c r="U9" s="194" t="s">
        <v>105</v>
      </c>
      <c r="V9" s="194" t="s">
        <v>105</v>
      </c>
      <c r="W9" s="194" t="s">
        <v>105</v>
      </c>
      <c r="X9" s="194" t="s">
        <v>105</v>
      </c>
      <c r="Y9" s="194" t="s">
        <v>105</v>
      </c>
      <c r="Z9" s="68"/>
    </row>
    <row r="10" spans="1:26" ht="19.5" customHeight="1">
      <c r="B10" s="64"/>
      <c r="C10" s="67" t="s">
        <v>92</v>
      </c>
      <c r="D10" s="196">
        <v>0</v>
      </c>
      <c r="E10" s="196">
        <v>0</v>
      </c>
      <c r="F10" s="196">
        <v>0</v>
      </c>
      <c r="G10" s="196">
        <v>0</v>
      </c>
      <c r="H10" s="196">
        <v>0</v>
      </c>
      <c r="I10" s="196">
        <v>0</v>
      </c>
      <c r="J10" s="196">
        <v>0</v>
      </c>
      <c r="K10" s="196">
        <v>0</v>
      </c>
      <c r="L10" s="198" t="s">
        <v>105</v>
      </c>
      <c r="M10" s="198" t="s">
        <v>105</v>
      </c>
      <c r="N10" s="198" t="s">
        <v>105</v>
      </c>
      <c r="O10" s="194" t="s">
        <v>105</v>
      </c>
      <c r="P10" s="194" t="s">
        <v>105</v>
      </c>
      <c r="Q10" s="194" t="s">
        <v>105</v>
      </c>
      <c r="R10" s="197">
        <v>0</v>
      </c>
      <c r="S10" s="197">
        <v>0</v>
      </c>
      <c r="T10" s="194" t="s">
        <v>105</v>
      </c>
      <c r="U10" s="194" t="s">
        <v>105</v>
      </c>
      <c r="V10" s="194" t="s">
        <v>105</v>
      </c>
      <c r="W10" s="194" t="s">
        <v>105</v>
      </c>
      <c r="X10" s="194" t="s">
        <v>105</v>
      </c>
      <c r="Y10" s="194" t="s">
        <v>105</v>
      </c>
      <c r="Z10" s="68"/>
    </row>
    <row r="11" spans="1:26" ht="19.5" customHeight="1">
      <c r="B11" s="64"/>
      <c r="C11" s="67" t="s">
        <v>93</v>
      </c>
      <c r="D11" s="196">
        <v>37</v>
      </c>
      <c r="E11" s="196">
        <v>72919</v>
      </c>
      <c r="F11" s="199">
        <v>14</v>
      </c>
      <c r="G11" s="199">
        <v>26546</v>
      </c>
      <c r="H11" s="196">
        <v>23</v>
      </c>
      <c r="I11" s="196">
        <v>46373</v>
      </c>
      <c r="J11" s="199">
        <v>9</v>
      </c>
      <c r="K11" s="199">
        <v>15752</v>
      </c>
      <c r="L11" s="200">
        <v>24925</v>
      </c>
      <c r="M11" s="200">
        <v>1500</v>
      </c>
      <c r="N11" s="200">
        <v>11442.666666666666</v>
      </c>
      <c r="O11" s="194" t="s">
        <v>105</v>
      </c>
      <c r="P11" s="194" t="s">
        <v>105</v>
      </c>
      <c r="Q11" s="194" t="s">
        <v>105</v>
      </c>
      <c r="R11" s="197">
        <v>14</v>
      </c>
      <c r="S11" s="197">
        <v>30621</v>
      </c>
      <c r="T11" s="201">
        <v>60</v>
      </c>
      <c r="U11" s="201">
        <v>30</v>
      </c>
      <c r="V11" s="201">
        <v>32.142857142857146</v>
      </c>
      <c r="W11" s="194" t="s">
        <v>105</v>
      </c>
      <c r="X11" s="194" t="s">
        <v>105</v>
      </c>
      <c r="Y11" s="194" t="s">
        <v>105</v>
      </c>
      <c r="Z11" s="68"/>
    </row>
    <row r="12" spans="1:26" ht="19.5" customHeight="1">
      <c r="B12" s="64"/>
      <c r="C12" s="67" t="s">
        <v>94</v>
      </c>
      <c r="D12" s="196">
        <v>71</v>
      </c>
      <c r="E12" s="196">
        <v>112538.48000000001</v>
      </c>
      <c r="F12" s="196">
        <v>28</v>
      </c>
      <c r="G12" s="196">
        <v>34037</v>
      </c>
      <c r="H12" s="196">
        <v>43</v>
      </c>
      <c r="I12" s="196">
        <v>78501.48</v>
      </c>
      <c r="J12" s="196">
        <v>1</v>
      </c>
      <c r="K12" s="196">
        <v>1680</v>
      </c>
      <c r="L12" s="197">
        <v>25000</v>
      </c>
      <c r="M12" s="197">
        <v>25000</v>
      </c>
      <c r="N12" s="197">
        <v>25000</v>
      </c>
      <c r="O12" s="194" t="s">
        <v>105</v>
      </c>
      <c r="P12" s="194" t="s">
        <v>105</v>
      </c>
      <c r="Q12" s="194" t="s">
        <v>105</v>
      </c>
      <c r="R12" s="197">
        <v>42</v>
      </c>
      <c r="S12" s="197">
        <v>76821.48</v>
      </c>
      <c r="T12" s="201">
        <v>60</v>
      </c>
      <c r="U12" s="201">
        <v>13.4</v>
      </c>
      <c r="V12" s="201">
        <v>28.675942857142854</v>
      </c>
      <c r="W12" s="201">
        <v>30</v>
      </c>
      <c r="X12" s="201">
        <v>30</v>
      </c>
      <c r="Y12" s="201">
        <v>30</v>
      </c>
      <c r="Z12" s="68"/>
    </row>
    <row r="13" spans="1:26" ht="19.5" customHeight="1">
      <c r="B13" s="64"/>
      <c r="C13" s="67" t="s">
        <v>95</v>
      </c>
      <c r="D13" s="196">
        <v>6</v>
      </c>
      <c r="E13" s="196">
        <v>11445</v>
      </c>
      <c r="F13" s="196">
        <v>4</v>
      </c>
      <c r="G13" s="196">
        <v>6306</v>
      </c>
      <c r="H13" s="196">
        <v>2</v>
      </c>
      <c r="I13" s="196">
        <v>5139</v>
      </c>
      <c r="J13" s="196">
        <v>0</v>
      </c>
      <c r="K13" s="196">
        <v>0</v>
      </c>
      <c r="L13" s="198" t="s">
        <v>105</v>
      </c>
      <c r="M13" s="198" t="s">
        <v>105</v>
      </c>
      <c r="N13" s="198" t="s">
        <v>105</v>
      </c>
      <c r="O13" s="194" t="s">
        <v>105</v>
      </c>
      <c r="P13" s="194" t="s">
        <v>105</v>
      </c>
      <c r="Q13" s="194" t="s">
        <v>105</v>
      </c>
      <c r="R13" s="197">
        <v>2</v>
      </c>
      <c r="S13" s="197">
        <v>5139</v>
      </c>
      <c r="T13" s="201">
        <v>21.359000000000002</v>
      </c>
      <c r="U13" s="201">
        <v>12.9</v>
      </c>
      <c r="V13" s="201">
        <v>17.1295</v>
      </c>
      <c r="W13" s="194" t="s">
        <v>105</v>
      </c>
      <c r="X13" s="194" t="s">
        <v>105</v>
      </c>
      <c r="Y13" s="194" t="s">
        <v>105</v>
      </c>
      <c r="Z13" s="68"/>
    </row>
    <row r="14" spans="1:26" ht="19.5" customHeight="1">
      <c r="B14" s="64"/>
      <c r="C14" s="67" t="s">
        <v>96</v>
      </c>
      <c r="D14" s="196">
        <v>27</v>
      </c>
      <c r="E14" s="196">
        <v>56213</v>
      </c>
      <c r="F14" s="196">
        <v>4</v>
      </c>
      <c r="G14" s="196">
        <v>8706</v>
      </c>
      <c r="H14" s="196">
        <v>23</v>
      </c>
      <c r="I14" s="196">
        <v>47507</v>
      </c>
      <c r="J14" s="196">
        <v>11</v>
      </c>
      <c r="K14" s="196">
        <v>21963</v>
      </c>
      <c r="L14" s="196">
        <v>7920</v>
      </c>
      <c r="M14" s="196">
        <v>4000</v>
      </c>
      <c r="N14" s="196">
        <v>5141.4444444444443</v>
      </c>
      <c r="O14" s="196">
        <v>7920</v>
      </c>
      <c r="P14" s="196">
        <v>7920</v>
      </c>
      <c r="Q14" s="196">
        <v>7920</v>
      </c>
      <c r="R14" s="197">
        <v>12</v>
      </c>
      <c r="S14" s="197">
        <v>25544</v>
      </c>
      <c r="T14" s="201">
        <v>30</v>
      </c>
      <c r="U14" s="201">
        <v>26.5</v>
      </c>
      <c r="V14" s="201">
        <v>29.388888888888889</v>
      </c>
      <c r="W14" s="201">
        <v>30</v>
      </c>
      <c r="X14" s="201">
        <v>30</v>
      </c>
      <c r="Y14" s="201">
        <v>30</v>
      </c>
      <c r="Z14" s="68"/>
    </row>
    <row r="15" spans="1:26" ht="19.5" customHeight="1">
      <c r="B15" s="64"/>
      <c r="C15" s="67" t="s">
        <v>97</v>
      </c>
      <c r="D15" s="196">
        <v>203</v>
      </c>
      <c r="E15" s="196">
        <v>281591</v>
      </c>
      <c r="F15" s="196">
        <v>22</v>
      </c>
      <c r="G15" s="196">
        <v>36811</v>
      </c>
      <c r="H15" s="196">
        <v>181</v>
      </c>
      <c r="I15" s="196">
        <v>244780</v>
      </c>
      <c r="J15" s="196">
        <v>149</v>
      </c>
      <c r="K15" s="196">
        <v>206490</v>
      </c>
      <c r="L15" s="196">
        <v>10000</v>
      </c>
      <c r="M15" s="196">
        <v>1521</v>
      </c>
      <c r="N15" s="196">
        <v>3576.9327456646452</v>
      </c>
      <c r="O15" s="196">
        <v>8010</v>
      </c>
      <c r="P15" s="196">
        <v>1578.9473684210527</v>
      </c>
      <c r="Q15" s="196">
        <v>2723.370533965111</v>
      </c>
      <c r="R15" s="197">
        <v>32</v>
      </c>
      <c r="S15" s="197">
        <v>38290</v>
      </c>
      <c r="T15" s="201">
        <v>60</v>
      </c>
      <c r="U15" s="201">
        <v>16.5</v>
      </c>
      <c r="V15" s="201">
        <v>27.211111111111109</v>
      </c>
      <c r="W15" s="201">
        <v>30</v>
      </c>
      <c r="X15" s="201">
        <v>16.5</v>
      </c>
      <c r="Y15" s="201">
        <v>24.278571428571428</v>
      </c>
      <c r="Z15" s="68"/>
    </row>
    <row r="16" spans="1:26" ht="19.5" customHeight="1">
      <c r="B16" s="64"/>
      <c r="C16" s="67" t="s">
        <v>98</v>
      </c>
      <c r="D16" s="196">
        <v>65</v>
      </c>
      <c r="E16" s="196">
        <v>115745</v>
      </c>
      <c r="F16" s="196">
        <v>35</v>
      </c>
      <c r="G16" s="196">
        <v>54422</v>
      </c>
      <c r="H16" s="196">
        <v>30</v>
      </c>
      <c r="I16" s="196">
        <v>61323</v>
      </c>
      <c r="J16" s="196">
        <v>13</v>
      </c>
      <c r="K16" s="196">
        <v>29451</v>
      </c>
      <c r="L16" s="196">
        <v>23527</v>
      </c>
      <c r="M16" s="196">
        <v>1871.9580681392738</v>
      </c>
      <c r="N16" s="196">
        <v>5335.3069219116287</v>
      </c>
      <c r="O16" s="196">
        <v>1791.3593256059009</v>
      </c>
      <c r="P16" s="196">
        <v>1791.3593256059009</v>
      </c>
      <c r="Q16" s="196">
        <v>1791.3593256059009</v>
      </c>
      <c r="R16" s="197">
        <v>17</v>
      </c>
      <c r="S16" s="197">
        <v>31872</v>
      </c>
      <c r="T16" s="201">
        <v>31.4</v>
      </c>
      <c r="U16" s="201">
        <v>22.3</v>
      </c>
      <c r="V16" s="201">
        <v>28.62</v>
      </c>
      <c r="W16" s="201">
        <v>31.4</v>
      </c>
      <c r="X16" s="201">
        <v>22.3</v>
      </c>
      <c r="Y16" s="201">
        <v>26.85</v>
      </c>
      <c r="Z16" s="68"/>
    </row>
    <row r="17" spans="2:26" ht="19.5" customHeight="1">
      <c r="B17" s="64"/>
      <c r="C17" s="67" t="s">
        <v>99</v>
      </c>
      <c r="D17" s="196">
        <v>39</v>
      </c>
      <c r="E17" s="196">
        <v>52488</v>
      </c>
      <c r="F17" s="196">
        <v>17</v>
      </c>
      <c r="G17" s="196">
        <v>22193</v>
      </c>
      <c r="H17" s="196">
        <v>22</v>
      </c>
      <c r="I17" s="196">
        <v>30295</v>
      </c>
      <c r="J17" s="196">
        <v>12</v>
      </c>
      <c r="K17" s="196">
        <v>18995</v>
      </c>
      <c r="L17" s="196">
        <v>20000</v>
      </c>
      <c r="M17" s="196">
        <v>1639</v>
      </c>
      <c r="N17" s="196">
        <v>8345.4444444444453</v>
      </c>
      <c r="O17" s="196">
        <v>10000</v>
      </c>
      <c r="P17" s="196">
        <v>1500</v>
      </c>
      <c r="Q17" s="196">
        <v>5500</v>
      </c>
      <c r="R17" s="197">
        <v>10</v>
      </c>
      <c r="S17" s="197">
        <v>11300</v>
      </c>
      <c r="T17" s="201">
        <v>30</v>
      </c>
      <c r="U17" s="201">
        <v>22.7</v>
      </c>
      <c r="V17" s="201">
        <v>28.175000000000001</v>
      </c>
      <c r="W17" s="201">
        <v>30</v>
      </c>
      <c r="X17" s="201">
        <v>22.7</v>
      </c>
      <c r="Y17" s="201">
        <v>26.349999999999998</v>
      </c>
      <c r="Z17" s="68"/>
    </row>
    <row r="18" spans="2:26" ht="19.5" customHeight="1">
      <c r="B18" s="64"/>
      <c r="C18" s="67" t="s">
        <v>100</v>
      </c>
      <c r="D18" s="196">
        <v>51</v>
      </c>
      <c r="E18" s="196">
        <v>97977</v>
      </c>
      <c r="F18" s="196">
        <v>47</v>
      </c>
      <c r="G18" s="196">
        <v>88313</v>
      </c>
      <c r="H18" s="196">
        <v>4</v>
      </c>
      <c r="I18" s="196">
        <v>9664</v>
      </c>
      <c r="J18" s="196">
        <v>0</v>
      </c>
      <c r="K18" s="196">
        <v>0</v>
      </c>
      <c r="L18" s="198" t="s">
        <v>105</v>
      </c>
      <c r="M18" s="198" t="s">
        <v>105</v>
      </c>
      <c r="N18" s="198" t="s">
        <v>105</v>
      </c>
      <c r="O18" s="194" t="s">
        <v>105</v>
      </c>
      <c r="P18" s="194" t="s">
        <v>105</v>
      </c>
      <c r="Q18" s="194" t="s">
        <v>105</v>
      </c>
      <c r="R18" s="197">
        <v>4</v>
      </c>
      <c r="S18" s="197">
        <v>9664</v>
      </c>
      <c r="T18" s="201">
        <v>120</v>
      </c>
      <c r="U18" s="201">
        <v>14.2</v>
      </c>
      <c r="V18" s="201">
        <v>44.6</v>
      </c>
      <c r="W18" s="194" t="s">
        <v>105</v>
      </c>
      <c r="X18" s="194" t="s">
        <v>105</v>
      </c>
      <c r="Y18" s="194" t="s">
        <v>105</v>
      </c>
      <c r="Z18" s="68"/>
    </row>
    <row r="19" spans="2:26" ht="19.5" customHeight="1">
      <c r="B19" s="64"/>
      <c r="C19" s="67" t="s">
        <v>101</v>
      </c>
      <c r="D19" s="196">
        <v>40</v>
      </c>
      <c r="E19" s="196">
        <v>73829</v>
      </c>
      <c r="F19" s="196">
        <v>32</v>
      </c>
      <c r="G19" s="196">
        <v>57045</v>
      </c>
      <c r="H19" s="196">
        <v>8</v>
      </c>
      <c r="I19" s="196">
        <v>16784</v>
      </c>
      <c r="J19" s="196">
        <v>4</v>
      </c>
      <c r="K19" s="196">
        <v>5609</v>
      </c>
      <c r="L19" s="196">
        <v>12690</v>
      </c>
      <c r="M19" s="196">
        <v>4264</v>
      </c>
      <c r="N19" s="196">
        <v>9303.6666666666661</v>
      </c>
      <c r="O19" s="196">
        <v>4264</v>
      </c>
      <c r="P19" s="196">
        <v>4264</v>
      </c>
      <c r="Q19" s="196">
        <v>4264</v>
      </c>
      <c r="R19" s="197">
        <v>4</v>
      </c>
      <c r="S19" s="197">
        <v>11175</v>
      </c>
      <c r="T19" s="201">
        <v>60</v>
      </c>
      <c r="U19" s="201">
        <v>30</v>
      </c>
      <c r="V19" s="201">
        <v>40.15</v>
      </c>
      <c r="W19" s="194" t="s">
        <v>105</v>
      </c>
      <c r="X19" s="194" t="s">
        <v>105</v>
      </c>
      <c r="Y19" s="194" t="s">
        <v>105</v>
      </c>
      <c r="Z19" s="68"/>
    </row>
    <row r="20" spans="2:26" ht="19.5" customHeight="1">
      <c r="B20" s="64"/>
      <c r="C20" s="67" t="s">
        <v>102</v>
      </c>
      <c r="D20" s="196">
        <v>9</v>
      </c>
      <c r="E20" s="196">
        <v>24950</v>
      </c>
      <c r="F20" s="196">
        <v>3</v>
      </c>
      <c r="G20" s="196">
        <v>5324</v>
      </c>
      <c r="H20" s="196">
        <v>6</v>
      </c>
      <c r="I20" s="196">
        <v>19626</v>
      </c>
      <c r="J20" s="196">
        <v>4</v>
      </c>
      <c r="K20" s="196">
        <v>11322</v>
      </c>
      <c r="L20" s="196">
        <v>5000</v>
      </c>
      <c r="M20" s="196">
        <v>5000</v>
      </c>
      <c r="N20" s="196">
        <v>5000</v>
      </c>
      <c r="O20" s="194" t="s">
        <v>105</v>
      </c>
      <c r="P20" s="194" t="s">
        <v>105</v>
      </c>
      <c r="Q20" s="194" t="s">
        <v>105</v>
      </c>
      <c r="R20" s="197">
        <v>2</v>
      </c>
      <c r="S20" s="197">
        <v>8304</v>
      </c>
      <c r="T20" s="201">
        <v>22.4</v>
      </c>
      <c r="U20" s="201">
        <v>20.3</v>
      </c>
      <c r="V20" s="201">
        <v>21.35</v>
      </c>
      <c r="W20" s="194" t="s">
        <v>105</v>
      </c>
      <c r="X20" s="194" t="s">
        <v>105</v>
      </c>
      <c r="Y20" s="194" t="s">
        <v>105</v>
      </c>
      <c r="Z20" s="68"/>
    </row>
    <row r="21" spans="2:26" ht="19.5" customHeight="1">
      <c r="B21" s="69"/>
      <c r="C21" s="70" t="s">
        <v>103</v>
      </c>
      <c r="D21" s="202">
        <v>27</v>
      </c>
      <c r="E21" s="202">
        <v>45948</v>
      </c>
      <c r="F21" s="202">
        <v>18</v>
      </c>
      <c r="G21" s="202">
        <v>29727</v>
      </c>
      <c r="H21" s="202">
        <v>9</v>
      </c>
      <c r="I21" s="202">
        <v>16221</v>
      </c>
      <c r="J21" s="202">
        <v>9</v>
      </c>
      <c r="K21" s="202">
        <v>16221</v>
      </c>
      <c r="L21" s="197">
        <v>4778</v>
      </c>
      <c r="M21" s="197">
        <v>4335</v>
      </c>
      <c r="N21" s="197">
        <v>4451.25</v>
      </c>
      <c r="O21" s="196">
        <v>4545</v>
      </c>
      <c r="P21" s="196">
        <v>4545</v>
      </c>
      <c r="Q21" s="196">
        <v>4545</v>
      </c>
      <c r="R21" s="203">
        <v>0</v>
      </c>
      <c r="S21" s="203">
        <v>0</v>
      </c>
      <c r="T21" s="194" t="s">
        <v>105</v>
      </c>
      <c r="U21" s="194" t="s">
        <v>105</v>
      </c>
      <c r="V21" s="194" t="s">
        <v>105</v>
      </c>
      <c r="W21" s="194" t="s">
        <v>105</v>
      </c>
      <c r="X21" s="194" t="s">
        <v>105</v>
      </c>
      <c r="Y21" s="194" t="s">
        <v>105</v>
      </c>
      <c r="Z21" s="71"/>
    </row>
    <row r="22" spans="2:26" ht="20.45" customHeight="1">
      <c r="B22" s="72" t="s">
        <v>64</v>
      </c>
      <c r="C22" s="62"/>
      <c r="D22" s="83">
        <v>705</v>
      </c>
      <c r="E22" s="83">
        <v>1263103</v>
      </c>
      <c r="F22" s="83">
        <v>374</v>
      </c>
      <c r="G22" s="83">
        <v>644979</v>
      </c>
      <c r="H22" s="83">
        <v>331</v>
      </c>
      <c r="I22" s="83">
        <v>618124</v>
      </c>
      <c r="J22" s="83">
        <v>109</v>
      </c>
      <c r="K22" s="83">
        <v>221548</v>
      </c>
      <c r="L22" s="204">
        <v>15000</v>
      </c>
      <c r="M22" s="204">
        <v>2000</v>
      </c>
      <c r="N22" s="204">
        <v>5662.2835820895525</v>
      </c>
      <c r="O22" s="83">
        <v>17668</v>
      </c>
      <c r="P22" s="83">
        <v>2847</v>
      </c>
      <c r="Q22" s="83">
        <v>4970.7857142857147</v>
      </c>
      <c r="R22" s="83">
        <v>222</v>
      </c>
      <c r="S22" s="83">
        <v>396576</v>
      </c>
      <c r="T22" s="85">
        <v>60</v>
      </c>
      <c r="U22" s="85">
        <v>10</v>
      </c>
      <c r="V22" s="85">
        <v>31.185393258426966</v>
      </c>
      <c r="W22" s="85">
        <v>42.8</v>
      </c>
      <c r="X22" s="85">
        <v>10</v>
      </c>
      <c r="Y22" s="85">
        <v>30.654545454545453</v>
      </c>
      <c r="Z22" s="63"/>
    </row>
    <row r="23" spans="2:26" ht="19.5" customHeight="1">
      <c r="B23" s="64"/>
      <c r="C23" s="65" t="s">
        <v>65</v>
      </c>
      <c r="D23" s="80">
        <v>63</v>
      </c>
      <c r="E23" s="80">
        <v>98122</v>
      </c>
      <c r="F23" s="80">
        <v>28</v>
      </c>
      <c r="G23" s="80">
        <v>37544</v>
      </c>
      <c r="H23" s="80">
        <v>35</v>
      </c>
      <c r="I23" s="80">
        <v>60578</v>
      </c>
      <c r="J23" s="80">
        <v>21</v>
      </c>
      <c r="K23" s="80">
        <v>36132</v>
      </c>
      <c r="L23" s="205">
        <v>7000</v>
      </c>
      <c r="M23" s="205">
        <v>2000</v>
      </c>
      <c r="N23" s="205">
        <v>4642.8571428571431</v>
      </c>
      <c r="O23" s="80">
        <v>17668</v>
      </c>
      <c r="P23" s="80">
        <v>3000</v>
      </c>
      <c r="Q23" s="80">
        <v>7238.2857142857147</v>
      </c>
      <c r="R23" s="80">
        <v>14</v>
      </c>
      <c r="S23" s="80">
        <v>24446</v>
      </c>
      <c r="T23" s="206">
        <v>60</v>
      </c>
      <c r="U23" s="206">
        <v>10</v>
      </c>
      <c r="V23" s="206">
        <v>33.333333333333336</v>
      </c>
      <c r="W23" s="206">
        <v>30</v>
      </c>
      <c r="X23" s="206">
        <v>30</v>
      </c>
      <c r="Y23" s="206">
        <v>30</v>
      </c>
      <c r="Z23" s="66"/>
    </row>
    <row r="24" spans="2:26" ht="19.5" customHeight="1">
      <c r="B24" s="64"/>
      <c r="C24" s="67" t="s">
        <v>66</v>
      </c>
      <c r="D24" s="75">
        <v>3</v>
      </c>
      <c r="E24" s="75">
        <v>5162</v>
      </c>
      <c r="F24" s="75">
        <v>1</v>
      </c>
      <c r="G24" s="75">
        <v>2178</v>
      </c>
      <c r="H24" s="75">
        <v>2</v>
      </c>
      <c r="I24" s="75">
        <v>2984</v>
      </c>
      <c r="J24" s="75">
        <v>1</v>
      </c>
      <c r="K24" s="75">
        <v>534</v>
      </c>
      <c r="L24" s="194" t="s">
        <v>105</v>
      </c>
      <c r="M24" s="194" t="s">
        <v>105</v>
      </c>
      <c r="N24" s="194" t="s">
        <v>105</v>
      </c>
      <c r="O24" s="75">
        <v>5000</v>
      </c>
      <c r="P24" s="75">
        <v>5000</v>
      </c>
      <c r="Q24" s="75">
        <v>5000</v>
      </c>
      <c r="R24" s="75">
        <v>1</v>
      </c>
      <c r="S24" s="75">
        <v>2450</v>
      </c>
      <c r="T24" s="207">
        <v>60</v>
      </c>
      <c r="U24" s="207">
        <v>60</v>
      </c>
      <c r="V24" s="207">
        <v>60</v>
      </c>
      <c r="W24" s="215" t="s">
        <v>105</v>
      </c>
      <c r="X24" s="215" t="s">
        <v>105</v>
      </c>
      <c r="Y24" s="215" t="s">
        <v>105</v>
      </c>
      <c r="Z24" s="68"/>
    </row>
    <row r="25" spans="2:26" ht="19.5" customHeight="1">
      <c r="B25" s="64"/>
      <c r="C25" s="67" t="s">
        <v>67</v>
      </c>
      <c r="D25" s="75">
        <v>285</v>
      </c>
      <c r="E25" s="75">
        <v>488677</v>
      </c>
      <c r="F25" s="75">
        <v>73</v>
      </c>
      <c r="G25" s="75">
        <v>94290</v>
      </c>
      <c r="H25" s="75">
        <v>212</v>
      </c>
      <c r="I25" s="75">
        <v>394387</v>
      </c>
      <c r="J25" s="75">
        <v>84</v>
      </c>
      <c r="K25" s="75">
        <v>181180</v>
      </c>
      <c r="L25" s="208">
        <v>15000</v>
      </c>
      <c r="M25" s="208">
        <v>2000</v>
      </c>
      <c r="N25" s="208">
        <v>5243.746268656716</v>
      </c>
      <c r="O25" s="75">
        <v>6958</v>
      </c>
      <c r="P25" s="75">
        <v>2847</v>
      </c>
      <c r="Q25" s="75">
        <v>4302.7647058823532</v>
      </c>
      <c r="R25" s="75">
        <v>128</v>
      </c>
      <c r="S25" s="75">
        <v>213207</v>
      </c>
      <c r="T25" s="207">
        <v>60</v>
      </c>
      <c r="U25" s="207">
        <v>15</v>
      </c>
      <c r="V25" s="207">
        <v>32.9</v>
      </c>
      <c r="W25" s="207">
        <v>40</v>
      </c>
      <c r="X25" s="207">
        <v>20</v>
      </c>
      <c r="Y25" s="207">
        <v>29.65</v>
      </c>
      <c r="Z25" s="68"/>
    </row>
    <row r="26" spans="2:26" ht="19.5" customHeight="1">
      <c r="B26" s="64"/>
      <c r="C26" s="67" t="s">
        <v>68</v>
      </c>
      <c r="D26" s="75">
        <v>260</v>
      </c>
      <c r="E26" s="75">
        <v>496955</v>
      </c>
      <c r="F26" s="75">
        <v>230</v>
      </c>
      <c r="G26" s="75">
        <v>439090</v>
      </c>
      <c r="H26" s="75">
        <v>30</v>
      </c>
      <c r="I26" s="75">
        <v>57865</v>
      </c>
      <c r="J26" s="75">
        <v>1</v>
      </c>
      <c r="K26" s="75">
        <v>1473</v>
      </c>
      <c r="L26" s="208">
        <v>15000</v>
      </c>
      <c r="M26" s="208">
        <v>15000</v>
      </c>
      <c r="N26" s="208">
        <v>15000</v>
      </c>
      <c r="O26" s="194" t="s">
        <v>105</v>
      </c>
      <c r="P26" s="194" t="s">
        <v>105</v>
      </c>
      <c r="Q26" s="194" t="s">
        <v>105</v>
      </c>
      <c r="R26" s="75">
        <v>29</v>
      </c>
      <c r="S26" s="75">
        <v>56392</v>
      </c>
      <c r="T26" s="207">
        <v>42.8</v>
      </c>
      <c r="U26" s="207">
        <v>10</v>
      </c>
      <c r="V26" s="207">
        <v>19.954166666666669</v>
      </c>
      <c r="W26" s="207">
        <v>42.8</v>
      </c>
      <c r="X26" s="207">
        <v>10</v>
      </c>
      <c r="Y26" s="207">
        <v>25.56</v>
      </c>
      <c r="Z26" s="68"/>
    </row>
    <row r="27" spans="2:26" ht="19.5" customHeight="1">
      <c r="B27" s="69"/>
      <c r="C27" s="70" t="s">
        <v>69</v>
      </c>
      <c r="D27" s="84">
        <v>94</v>
      </c>
      <c r="E27" s="84">
        <v>174187</v>
      </c>
      <c r="F27" s="84">
        <v>42</v>
      </c>
      <c r="G27" s="84">
        <v>71877</v>
      </c>
      <c r="H27" s="84">
        <v>52</v>
      </c>
      <c r="I27" s="84">
        <v>102310</v>
      </c>
      <c r="J27" s="84">
        <v>2</v>
      </c>
      <c r="K27" s="84">
        <v>2229</v>
      </c>
      <c r="L27" s="196">
        <v>15000</v>
      </c>
      <c r="M27" s="196">
        <v>15000</v>
      </c>
      <c r="N27" s="196">
        <v>15000</v>
      </c>
      <c r="O27" s="209">
        <v>10000</v>
      </c>
      <c r="P27" s="209">
        <v>10000</v>
      </c>
      <c r="Q27" s="209">
        <v>10000</v>
      </c>
      <c r="R27" s="84">
        <v>50</v>
      </c>
      <c r="S27" s="84">
        <v>100081</v>
      </c>
      <c r="T27" s="210">
        <v>60</v>
      </c>
      <c r="U27" s="210">
        <v>15</v>
      </c>
      <c r="V27" s="210">
        <v>33.777777777777779</v>
      </c>
      <c r="W27" s="207">
        <v>30</v>
      </c>
      <c r="X27" s="207">
        <v>30</v>
      </c>
      <c r="Y27" s="207">
        <v>30</v>
      </c>
      <c r="Z27" s="71"/>
    </row>
    <row r="28" spans="2:26" ht="20.45" customHeight="1">
      <c r="B28" s="72" t="s">
        <v>70</v>
      </c>
      <c r="C28" s="62"/>
      <c r="D28" s="83">
        <v>485</v>
      </c>
      <c r="E28" s="83">
        <v>978481.61</v>
      </c>
      <c r="F28" s="83">
        <v>96</v>
      </c>
      <c r="G28" s="83">
        <v>167644</v>
      </c>
      <c r="H28" s="83">
        <v>389</v>
      </c>
      <c r="I28" s="83">
        <v>810837.61</v>
      </c>
      <c r="J28" s="83">
        <v>250</v>
      </c>
      <c r="K28" s="83">
        <v>540979</v>
      </c>
      <c r="L28" s="83">
        <v>21570</v>
      </c>
      <c r="M28" s="83">
        <v>1297</v>
      </c>
      <c r="N28" s="83">
        <v>5504.841860465116</v>
      </c>
      <c r="O28" s="83">
        <v>46860</v>
      </c>
      <c r="P28" s="83">
        <v>4526</v>
      </c>
      <c r="Q28" s="83">
        <v>9260.1714285714279</v>
      </c>
      <c r="R28" s="83">
        <v>139</v>
      </c>
      <c r="S28" s="83">
        <v>269858.61</v>
      </c>
      <c r="T28" s="85">
        <v>100</v>
      </c>
      <c r="U28" s="85">
        <v>10</v>
      </c>
      <c r="V28" s="119">
        <v>34.671028037383174</v>
      </c>
      <c r="W28" s="85">
        <v>90</v>
      </c>
      <c r="X28" s="85">
        <v>20</v>
      </c>
      <c r="Y28" s="85">
        <v>32.625</v>
      </c>
      <c r="Z28" s="63"/>
    </row>
    <row r="29" spans="2:26" ht="19.5" customHeight="1">
      <c r="B29" s="64"/>
      <c r="C29" s="65" t="s">
        <v>71</v>
      </c>
      <c r="D29" s="80">
        <v>108</v>
      </c>
      <c r="E29" s="80">
        <v>187688.61</v>
      </c>
      <c r="F29" s="80">
        <v>34</v>
      </c>
      <c r="G29" s="80">
        <v>42183</v>
      </c>
      <c r="H29" s="80">
        <v>74</v>
      </c>
      <c r="I29" s="80">
        <v>145505.60999999999</v>
      </c>
      <c r="J29" s="80">
        <v>18</v>
      </c>
      <c r="K29" s="80">
        <v>33986</v>
      </c>
      <c r="L29" s="80">
        <v>8000</v>
      </c>
      <c r="M29" s="80">
        <v>2896</v>
      </c>
      <c r="N29" s="80">
        <v>5284.75</v>
      </c>
      <c r="O29" s="80">
        <v>8000</v>
      </c>
      <c r="P29" s="80">
        <v>5000</v>
      </c>
      <c r="Q29" s="80">
        <v>6500</v>
      </c>
      <c r="R29" s="80">
        <v>56</v>
      </c>
      <c r="S29" s="80">
        <v>111519.61</v>
      </c>
      <c r="T29" s="206">
        <v>100</v>
      </c>
      <c r="U29" s="206">
        <v>10</v>
      </c>
      <c r="V29" s="206">
        <v>38.231111111111112</v>
      </c>
      <c r="W29" s="206">
        <v>60</v>
      </c>
      <c r="X29" s="206">
        <v>30</v>
      </c>
      <c r="Y29" s="206">
        <v>43.636363636363633</v>
      </c>
      <c r="Z29" s="66"/>
    </row>
    <row r="30" spans="2:26" ht="19.5" customHeight="1">
      <c r="B30" s="64"/>
      <c r="C30" s="67" t="s">
        <v>72</v>
      </c>
      <c r="D30" s="75">
        <v>303</v>
      </c>
      <c r="E30" s="75">
        <v>610582</v>
      </c>
      <c r="F30" s="75">
        <v>32</v>
      </c>
      <c r="G30" s="75">
        <v>56457</v>
      </c>
      <c r="H30" s="75">
        <v>271</v>
      </c>
      <c r="I30" s="75">
        <v>554125</v>
      </c>
      <c r="J30" s="75">
        <v>205</v>
      </c>
      <c r="K30" s="75">
        <v>434726</v>
      </c>
      <c r="L30" s="75">
        <v>10000</v>
      </c>
      <c r="M30" s="75">
        <v>2000</v>
      </c>
      <c r="N30" s="75">
        <v>5505.8514285714282</v>
      </c>
      <c r="O30" s="75">
        <v>9000</v>
      </c>
      <c r="P30" s="75">
        <v>4526</v>
      </c>
      <c r="Q30" s="75">
        <v>5684.2</v>
      </c>
      <c r="R30" s="75">
        <v>66</v>
      </c>
      <c r="S30" s="75">
        <v>119399</v>
      </c>
      <c r="T30" s="207">
        <v>90</v>
      </c>
      <c r="U30" s="207">
        <v>20</v>
      </c>
      <c r="V30" s="207">
        <v>34.180434782608693</v>
      </c>
      <c r="W30" s="207">
        <v>90</v>
      </c>
      <c r="X30" s="207">
        <v>20</v>
      </c>
      <c r="Y30" s="207">
        <v>26.7</v>
      </c>
      <c r="Z30" s="68"/>
    </row>
    <row r="31" spans="2:26" ht="19.5" customHeight="1">
      <c r="B31" s="64"/>
      <c r="C31" s="67" t="s">
        <v>73</v>
      </c>
      <c r="D31" s="84">
        <v>74</v>
      </c>
      <c r="E31" s="84">
        <v>180211</v>
      </c>
      <c r="F31" s="75">
        <v>30</v>
      </c>
      <c r="G31" s="75">
        <v>69004</v>
      </c>
      <c r="H31" s="84">
        <v>44</v>
      </c>
      <c r="I31" s="84">
        <v>111207</v>
      </c>
      <c r="J31" s="75">
        <v>27</v>
      </c>
      <c r="K31" s="75">
        <v>72267</v>
      </c>
      <c r="L31" s="75">
        <v>21570</v>
      </c>
      <c r="M31" s="75">
        <v>1297</v>
      </c>
      <c r="N31" s="75">
        <v>5644.208333333333</v>
      </c>
      <c r="O31" s="75">
        <v>46860</v>
      </c>
      <c r="P31" s="75">
        <v>46860</v>
      </c>
      <c r="Q31" s="75">
        <v>46860</v>
      </c>
      <c r="R31" s="75">
        <v>17</v>
      </c>
      <c r="S31" s="75">
        <v>38940</v>
      </c>
      <c r="T31" s="207">
        <v>30.7</v>
      </c>
      <c r="U31" s="207">
        <v>15</v>
      </c>
      <c r="V31" s="207">
        <v>26.068749999999998</v>
      </c>
      <c r="W31" s="207">
        <v>30</v>
      </c>
      <c r="X31" s="207">
        <v>30</v>
      </c>
      <c r="Y31" s="207">
        <v>30</v>
      </c>
      <c r="Z31" s="68"/>
    </row>
    <row r="32" spans="2:26" ht="20.45" customHeight="1">
      <c r="B32" s="72" t="s">
        <v>74</v>
      </c>
      <c r="C32" s="62"/>
      <c r="D32" s="83">
        <v>788</v>
      </c>
      <c r="E32" s="83">
        <v>1434530.98</v>
      </c>
      <c r="F32" s="83">
        <v>206</v>
      </c>
      <c r="G32" s="83">
        <v>325001</v>
      </c>
      <c r="H32" s="83">
        <v>582</v>
      </c>
      <c r="I32" s="83">
        <v>1109529.98</v>
      </c>
      <c r="J32" s="83">
        <v>370</v>
      </c>
      <c r="K32" s="83">
        <v>732669</v>
      </c>
      <c r="L32" s="83">
        <v>15000</v>
      </c>
      <c r="M32" s="83">
        <v>500</v>
      </c>
      <c r="N32" s="83">
        <v>5127.0737179487178</v>
      </c>
      <c r="O32" s="83">
        <v>8637</v>
      </c>
      <c r="P32" s="83">
        <v>500</v>
      </c>
      <c r="Q32" s="83">
        <v>4473.7586206896549</v>
      </c>
      <c r="R32" s="83">
        <v>212</v>
      </c>
      <c r="S32" s="83">
        <v>376860.98</v>
      </c>
      <c r="T32" s="85">
        <v>84.7</v>
      </c>
      <c r="U32" s="85">
        <v>8.4</v>
      </c>
      <c r="V32" s="85">
        <v>30.738775510204086</v>
      </c>
      <c r="W32" s="85">
        <v>60</v>
      </c>
      <c r="X32" s="85">
        <v>8.4</v>
      </c>
      <c r="Y32" s="85">
        <v>28.5</v>
      </c>
      <c r="Z32" s="63"/>
    </row>
    <row r="33" spans="2:26" ht="19.5" customHeight="1">
      <c r="B33" s="64"/>
      <c r="C33" s="65" t="s">
        <v>75</v>
      </c>
      <c r="D33" s="80">
        <v>74</v>
      </c>
      <c r="E33" s="80">
        <v>115877</v>
      </c>
      <c r="F33" s="80">
        <v>22</v>
      </c>
      <c r="G33" s="80">
        <v>24992</v>
      </c>
      <c r="H33" s="80">
        <v>52</v>
      </c>
      <c r="I33" s="80">
        <v>90885</v>
      </c>
      <c r="J33" s="80">
        <v>28</v>
      </c>
      <c r="K33" s="80">
        <v>42867</v>
      </c>
      <c r="L33" s="80">
        <v>10000</v>
      </c>
      <c r="M33" s="80">
        <v>1033</v>
      </c>
      <c r="N33" s="80">
        <v>4306.3</v>
      </c>
      <c r="O33" s="80">
        <v>7402</v>
      </c>
      <c r="P33" s="80">
        <v>2299</v>
      </c>
      <c r="Q33" s="80">
        <v>3670.5</v>
      </c>
      <c r="R33" s="80">
        <v>24</v>
      </c>
      <c r="S33" s="80">
        <v>48018</v>
      </c>
      <c r="T33" s="206">
        <v>61.7</v>
      </c>
      <c r="U33" s="206">
        <v>10</v>
      </c>
      <c r="V33" s="206">
        <v>29.904347826086966</v>
      </c>
      <c r="W33" s="206">
        <v>30</v>
      </c>
      <c r="X33" s="206">
        <v>30</v>
      </c>
      <c r="Y33" s="206">
        <v>30</v>
      </c>
      <c r="Z33" s="66"/>
    </row>
    <row r="34" spans="2:26" ht="19.5" customHeight="1">
      <c r="B34" s="64"/>
      <c r="C34" s="67" t="s">
        <v>76</v>
      </c>
      <c r="D34" s="75">
        <v>251</v>
      </c>
      <c r="E34" s="75">
        <v>468037</v>
      </c>
      <c r="F34" s="75">
        <v>66</v>
      </c>
      <c r="G34" s="75">
        <v>105249</v>
      </c>
      <c r="H34" s="75">
        <v>185</v>
      </c>
      <c r="I34" s="75">
        <v>362788</v>
      </c>
      <c r="J34" s="75">
        <v>148</v>
      </c>
      <c r="K34" s="75">
        <v>303744</v>
      </c>
      <c r="L34" s="197">
        <v>10000</v>
      </c>
      <c r="M34" s="197">
        <v>2000</v>
      </c>
      <c r="N34" s="197">
        <v>4543</v>
      </c>
      <c r="O34" s="197">
        <v>8000</v>
      </c>
      <c r="P34" s="197">
        <v>994</v>
      </c>
      <c r="Q34" s="197">
        <v>3998.4615384615386</v>
      </c>
      <c r="R34" s="75">
        <v>37</v>
      </c>
      <c r="S34" s="75">
        <v>59044</v>
      </c>
      <c r="T34" s="207">
        <v>52.1</v>
      </c>
      <c r="U34" s="207">
        <v>8.4</v>
      </c>
      <c r="V34" s="207">
        <v>25.144827586206894</v>
      </c>
      <c r="W34" s="207">
        <v>30</v>
      </c>
      <c r="X34" s="207">
        <v>8.4</v>
      </c>
      <c r="Y34" s="207">
        <v>18.350000000000001</v>
      </c>
      <c r="Z34" s="68"/>
    </row>
    <row r="35" spans="2:26" ht="19.5" customHeight="1">
      <c r="B35" s="64"/>
      <c r="C35" s="67" t="s">
        <v>77</v>
      </c>
      <c r="D35" s="75">
        <v>70</v>
      </c>
      <c r="E35" s="75">
        <v>95261.98000000001</v>
      </c>
      <c r="F35" s="75">
        <v>24</v>
      </c>
      <c r="G35" s="75">
        <v>40337</v>
      </c>
      <c r="H35" s="75">
        <v>46</v>
      </c>
      <c r="I35" s="75">
        <v>54924.98</v>
      </c>
      <c r="J35" s="75">
        <v>5</v>
      </c>
      <c r="K35" s="75">
        <v>9703</v>
      </c>
      <c r="L35" s="75">
        <v>7391</v>
      </c>
      <c r="M35" s="75">
        <v>500</v>
      </c>
      <c r="N35" s="75">
        <v>3931.5</v>
      </c>
      <c r="O35" s="75">
        <v>500</v>
      </c>
      <c r="P35" s="75">
        <v>500</v>
      </c>
      <c r="Q35" s="75">
        <v>500</v>
      </c>
      <c r="R35" s="75">
        <v>41</v>
      </c>
      <c r="S35" s="75">
        <v>45221.98</v>
      </c>
      <c r="T35" s="207">
        <v>60</v>
      </c>
      <c r="U35" s="207">
        <v>15</v>
      </c>
      <c r="V35" s="207">
        <v>31.7</v>
      </c>
      <c r="W35" s="207">
        <v>60</v>
      </c>
      <c r="X35" s="207">
        <v>30</v>
      </c>
      <c r="Y35" s="207">
        <v>33.913043478260867</v>
      </c>
      <c r="Z35" s="68"/>
    </row>
    <row r="36" spans="2:26" ht="19.5" customHeight="1">
      <c r="B36" s="64"/>
      <c r="C36" s="67" t="s">
        <v>78</v>
      </c>
      <c r="D36" s="75">
        <v>66</v>
      </c>
      <c r="E36" s="75">
        <v>104579</v>
      </c>
      <c r="F36" s="75">
        <v>10</v>
      </c>
      <c r="G36" s="75">
        <v>12337</v>
      </c>
      <c r="H36" s="75">
        <v>56</v>
      </c>
      <c r="I36" s="75">
        <v>92242</v>
      </c>
      <c r="J36" s="75">
        <v>16</v>
      </c>
      <c r="K36" s="75">
        <v>21988</v>
      </c>
      <c r="L36" s="75">
        <v>15000</v>
      </c>
      <c r="M36" s="75">
        <v>3000</v>
      </c>
      <c r="N36" s="75">
        <v>5543.545454545455</v>
      </c>
      <c r="O36" s="75">
        <v>6260</v>
      </c>
      <c r="P36" s="75">
        <v>3000</v>
      </c>
      <c r="Q36" s="75">
        <v>4704</v>
      </c>
      <c r="R36" s="75">
        <v>40</v>
      </c>
      <c r="S36" s="75">
        <v>70254</v>
      </c>
      <c r="T36" s="207">
        <v>60</v>
      </c>
      <c r="U36" s="207">
        <v>14</v>
      </c>
      <c r="V36" s="207">
        <v>31</v>
      </c>
      <c r="W36" s="207">
        <v>32</v>
      </c>
      <c r="X36" s="207">
        <v>12</v>
      </c>
      <c r="Y36" s="207">
        <v>24.1</v>
      </c>
      <c r="Z36" s="68"/>
    </row>
    <row r="37" spans="2:26" ht="19.5" customHeight="1">
      <c r="B37" s="64"/>
      <c r="C37" s="67" t="s">
        <v>79</v>
      </c>
      <c r="D37" s="84">
        <v>327</v>
      </c>
      <c r="E37" s="84">
        <v>650776</v>
      </c>
      <c r="F37" s="75">
        <v>84</v>
      </c>
      <c r="G37" s="75">
        <v>142086</v>
      </c>
      <c r="H37" s="84">
        <v>243</v>
      </c>
      <c r="I37" s="84">
        <v>508690</v>
      </c>
      <c r="J37" s="75">
        <v>173</v>
      </c>
      <c r="K37" s="75">
        <v>354367</v>
      </c>
      <c r="L37" s="75">
        <v>10000</v>
      </c>
      <c r="M37" s="75">
        <v>3000</v>
      </c>
      <c r="N37" s="75">
        <v>5694.2</v>
      </c>
      <c r="O37" s="75">
        <v>8637</v>
      </c>
      <c r="P37" s="75">
        <v>3483</v>
      </c>
      <c r="Q37" s="75">
        <v>5674.1111111111113</v>
      </c>
      <c r="R37" s="75">
        <v>70</v>
      </c>
      <c r="S37" s="75">
        <v>154323</v>
      </c>
      <c r="T37" s="207">
        <v>84.7</v>
      </c>
      <c r="U37" s="207">
        <v>13.8</v>
      </c>
      <c r="V37" s="207">
        <v>32.97551020408163</v>
      </c>
      <c r="W37" s="207">
        <v>43.5</v>
      </c>
      <c r="X37" s="207">
        <v>17.5</v>
      </c>
      <c r="Y37" s="207">
        <v>27.3</v>
      </c>
      <c r="Z37" s="68"/>
    </row>
    <row r="38" spans="2:26" ht="20.45" customHeight="1">
      <c r="B38" s="72" t="s">
        <v>80</v>
      </c>
      <c r="C38" s="62"/>
      <c r="D38" s="83">
        <v>426</v>
      </c>
      <c r="E38" s="83">
        <v>761306</v>
      </c>
      <c r="F38" s="83">
        <v>179</v>
      </c>
      <c r="G38" s="83">
        <v>316485</v>
      </c>
      <c r="H38" s="83">
        <v>247</v>
      </c>
      <c r="I38" s="83">
        <v>444821</v>
      </c>
      <c r="J38" s="83">
        <v>92</v>
      </c>
      <c r="K38" s="83">
        <v>186489</v>
      </c>
      <c r="L38" s="83">
        <v>13000</v>
      </c>
      <c r="M38" s="83">
        <v>1000</v>
      </c>
      <c r="N38" s="83">
        <v>5285</v>
      </c>
      <c r="O38" s="83">
        <v>5708</v>
      </c>
      <c r="P38" s="83">
        <v>2216</v>
      </c>
      <c r="Q38" s="83">
        <v>3897</v>
      </c>
      <c r="R38" s="83">
        <v>155</v>
      </c>
      <c r="S38" s="83">
        <v>258332</v>
      </c>
      <c r="T38" s="85">
        <v>160</v>
      </c>
      <c r="U38" s="85">
        <v>11.7</v>
      </c>
      <c r="V38" s="85">
        <v>33.299999999999997</v>
      </c>
      <c r="W38" s="85">
        <v>160</v>
      </c>
      <c r="X38" s="85">
        <v>11.7</v>
      </c>
      <c r="Y38" s="85">
        <v>31.5</v>
      </c>
      <c r="Z38" s="63"/>
    </row>
    <row r="39" spans="2:26" ht="19.5" customHeight="1">
      <c r="B39" s="64"/>
      <c r="C39" s="73" t="s">
        <v>81</v>
      </c>
      <c r="D39" s="80">
        <v>46</v>
      </c>
      <c r="E39" s="80">
        <v>79636</v>
      </c>
      <c r="F39" s="211">
        <v>32</v>
      </c>
      <c r="G39" s="211">
        <v>55125</v>
      </c>
      <c r="H39" s="80">
        <v>14</v>
      </c>
      <c r="I39" s="80">
        <v>24511</v>
      </c>
      <c r="J39" s="211">
        <v>0</v>
      </c>
      <c r="K39" s="211">
        <v>0</v>
      </c>
      <c r="L39" s="212" t="s">
        <v>105</v>
      </c>
      <c r="M39" s="212" t="s">
        <v>105</v>
      </c>
      <c r="N39" s="212" t="s">
        <v>105</v>
      </c>
      <c r="O39" s="212" t="s">
        <v>105</v>
      </c>
      <c r="P39" s="212" t="s">
        <v>105</v>
      </c>
      <c r="Q39" s="212" t="s">
        <v>105</v>
      </c>
      <c r="R39" s="211">
        <v>14</v>
      </c>
      <c r="S39" s="211">
        <v>24511</v>
      </c>
      <c r="T39" s="213">
        <v>60</v>
      </c>
      <c r="U39" s="213">
        <v>30</v>
      </c>
      <c r="V39" s="213">
        <v>35</v>
      </c>
      <c r="W39" s="214">
        <v>60</v>
      </c>
      <c r="X39" s="214">
        <v>30</v>
      </c>
      <c r="Y39" s="214">
        <v>45</v>
      </c>
      <c r="Z39" s="74"/>
    </row>
    <row r="40" spans="2:26" ht="19.5" customHeight="1">
      <c r="B40" s="64"/>
      <c r="C40" s="67" t="s">
        <v>82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212" t="s">
        <v>105</v>
      </c>
      <c r="M40" s="212" t="s">
        <v>105</v>
      </c>
      <c r="N40" s="212" t="s">
        <v>105</v>
      </c>
      <c r="O40" s="212" t="s">
        <v>105</v>
      </c>
      <c r="P40" s="212" t="s">
        <v>105</v>
      </c>
      <c r="Q40" s="212" t="s">
        <v>105</v>
      </c>
      <c r="R40" s="75">
        <v>0</v>
      </c>
      <c r="S40" s="75">
        <v>0</v>
      </c>
      <c r="T40" s="215" t="s">
        <v>105</v>
      </c>
      <c r="U40" s="215" t="s">
        <v>105</v>
      </c>
      <c r="V40" s="215" t="s">
        <v>105</v>
      </c>
      <c r="W40" s="215" t="s">
        <v>105</v>
      </c>
      <c r="X40" s="215" t="s">
        <v>105</v>
      </c>
      <c r="Y40" s="215" t="s">
        <v>105</v>
      </c>
      <c r="Z40" s="68"/>
    </row>
    <row r="41" spans="2:26" ht="19.5" customHeight="1">
      <c r="B41" s="64"/>
      <c r="C41" s="67" t="s">
        <v>83</v>
      </c>
      <c r="D41" s="75">
        <v>24</v>
      </c>
      <c r="E41" s="75">
        <v>59983</v>
      </c>
      <c r="F41" s="75">
        <v>0</v>
      </c>
      <c r="G41" s="75">
        <v>0</v>
      </c>
      <c r="H41" s="75">
        <v>24</v>
      </c>
      <c r="I41" s="75">
        <v>59983</v>
      </c>
      <c r="J41" s="75">
        <v>24</v>
      </c>
      <c r="K41" s="75">
        <v>59983</v>
      </c>
      <c r="L41" s="75">
        <v>7000</v>
      </c>
      <c r="M41" s="75">
        <v>7000</v>
      </c>
      <c r="N41" s="75">
        <v>7000</v>
      </c>
      <c r="O41" s="212" t="s">
        <v>105</v>
      </c>
      <c r="P41" s="212" t="s">
        <v>105</v>
      </c>
      <c r="Q41" s="212" t="s">
        <v>105</v>
      </c>
      <c r="R41" s="75">
        <v>0</v>
      </c>
      <c r="S41" s="75">
        <v>0</v>
      </c>
      <c r="T41" s="215" t="s">
        <v>105</v>
      </c>
      <c r="U41" s="215" t="s">
        <v>105</v>
      </c>
      <c r="V41" s="215" t="s">
        <v>105</v>
      </c>
      <c r="W41" s="215" t="s">
        <v>105</v>
      </c>
      <c r="X41" s="215" t="s">
        <v>105</v>
      </c>
      <c r="Y41" s="215" t="s">
        <v>105</v>
      </c>
      <c r="Z41" s="68"/>
    </row>
    <row r="42" spans="2:26" ht="19.5" customHeight="1">
      <c r="B42" s="64"/>
      <c r="C42" s="67" t="s">
        <v>84</v>
      </c>
      <c r="D42" s="75">
        <v>69</v>
      </c>
      <c r="E42" s="75">
        <v>97361</v>
      </c>
      <c r="F42" s="75">
        <v>18</v>
      </c>
      <c r="G42" s="75">
        <v>25516</v>
      </c>
      <c r="H42" s="75">
        <v>51</v>
      </c>
      <c r="I42" s="75">
        <v>71845</v>
      </c>
      <c r="J42" s="75">
        <v>1</v>
      </c>
      <c r="K42" s="75">
        <v>1787</v>
      </c>
      <c r="L42" s="75">
        <v>13000</v>
      </c>
      <c r="M42" s="75">
        <v>13000</v>
      </c>
      <c r="N42" s="75">
        <v>13000</v>
      </c>
      <c r="O42" s="212" t="s">
        <v>105</v>
      </c>
      <c r="P42" s="212" t="s">
        <v>105</v>
      </c>
      <c r="Q42" s="212" t="s">
        <v>105</v>
      </c>
      <c r="R42" s="75">
        <v>50</v>
      </c>
      <c r="S42" s="75">
        <v>70058</v>
      </c>
      <c r="T42" s="207">
        <v>160</v>
      </c>
      <c r="U42" s="207">
        <v>11.7</v>
      </c>
      <c r="V42" s="207">
        <v>43.7</v>
      </c>
      <c r="W42" s="207">
        <v>160</v>
      </c>
      <c r="X42" s="207">
        <v>11.7</v>
      </c>
      <c r="Y42" s="207">
        <v>33.799999999999997</v>
      </c>
      <c r="Z42" s="68"/>
    </row>
    <row r="43" spans="2:26" ht="19.5" customHeight="1">
      <c r="B43" s="64"/>
      <c r="C43" s="67" t="s">
        <v>85</v>
      </c>
      <c r="D43" s="75">
        <v>26</v>
      </c>
      <c r="E43" s="75">
        <v>61192</v>
      </c>
      <c r="F43" s="75">
        <v>15</v>
      </c>
      <c r="G43" s="75">
        <v>38045</v>
      </c>
      <c r="H43" s="75">
        <v>11</v>
      </c>
      <c r="I43" s="75">
        <v>23147</v>
      </c>
      <c r="J43" s="75">
        <v>1</v>
      </c>
      <c r="K43" s="75">
        <v>3830</v>
      </c>
      <c r="L43" s="197">
        <v>2610</v>
      </c>
      <c r="M43" s="197">
        <v>2610</v>
      </c>
      <c r="N43" s="197">
        <v>2610</v>
      </c>
      <c r="O43" s="212" t="s">
        <v>105</v>
      </c>
      <c r="P43" s="212" t="s">
        <v>105</v>
      </c>
      <c r="Q43" s="212" t="s">
        <v>105</v>
      </c>
      <c r="R43" s="75">
        <v>10</v>
      </c>
      <c r="S43" s="75">
        <v>19317</v>
      </c>
      <c r="T43" s="207">
        <v>90</v>
      </c>
      <c r="U43" s="207">
        <v>15</v>
      </c>
      <c r="V43" s="207">
        <v>35</v>
      </c>
      <c r="W43" s="207">
        <v>60</v>
      </c>
      <c r="X43" s="207">
        <v>15</v>
      </c>
      <c r="Y43" s="207">
        <v>35</v>
      </c>
      <c r="Z43" s="68"/>
    </row>
    <row r="44" spans="2:26" ht="19.5" customHeight="1">
      <c r="B44" s="64"/>
      <c r="C44" s="67" t="s">
        <v>86</v>
      </c>
      <c r="D44" s="75">
        <v>74</v>
      </c>
      <c r="E44" s="75">
        <v>127838</v>
      </c>
      <c r="F44" s="75">
        <v>61</v>
      </c>
      <c r="G44" s="75">
        <v>101913</v>
      </c>
      <c r="H44" s="75">
        <v>13</v>
      </c>
      <c r="I44" s="75">
        <v>25925</v>
      </c>
      <c r="J44" s="75">
        <v>5</v>
      </c>
      <c r="K44" s="75">
        <v>9072</v>
      </c>
      <c r="L44" s="75">
        <v>10000</v>
      </c>
      <c r="M44" s="75">
        <v>3000</v>
      </c>
      <c r="N44" s="75">
        <v>7666.666666666667</v>
      </c>
      <c r="O44" s="197">
        <v>5000</v>
      </c>
      <c r="P44" s="197">
        <v>5000</v>
      </c>
      <c r="Q44" s="197">
        <v>5000</v>
      </c>
      <c r="R44" s="75">
        <v>8</v>
      </c>
      <c r="S44" s="75">
        <v>16853</v>
      </c>
      <c r="T44" s="207">
        <v>60</v>
      </c>
      <c r="U44" s="207">
        <v>15</v>
      </c>
      <c r="V44" s="207">
        <v>35.625</v>
      </c>
      <c r="W44" s="215" t="s">
        <v>105</v>
      </c>
      <c r="X44" s="215" t="s">
        <v>105</v>
      </c>
      <c r="Y44" s="215" t="s">
        <v>105</v>
      </c>
      <c r="Z44" s="68"/>
    </row>
    <row r="45" spans="2:26" ht="19.5" customHeight="1">
      <c r="B45" s="64"/>
      <c r="C45" s="67" t="s">
        <v>87</v>
      </c>
      <c r="D45" s="75">
        <v>26</v>
      </c>
      <c r="E45" s="75">
        <v>40905</v>
      </c>
      <c r="F45" s="75">
        <v>14</v>
      </c>
      <c r="G45" s="75">
        <v>23359</v>
      </c>
      <c r="H45" s="75">
        <v>12</v>
      </c>
      <c r="I45" s="75">
        <v>17546</v>
      </c>
      <c r="J45" s="75">
        <v>7</v>
      </c>
      <c r="K45" s="75">
        <v>11801</v>
      </c>
      <c r="L45" s="208">
        <v>10000</v>
      </c>
      <c r="M45" s="208">
        <v>4000</v>
      </c>
      <c r="N45" s="208">
        <v>6167</v>
      </c>
      <c r="O45" s="208">
        <v>4000</v>
      </c>
      <c r="P45" s="208">
        <v>4000</v>
      </c>
      <c r="Q45" s="208">
        <v>4000</v>
      </c>
      <c r="R45" s="75">
        <v>5</v>
      </c>
      <c r="S45" s="75">
        <v>5745</v>
      </c>
      <c r="T45" s="207">
        <v>30</v>
      </c>
      <c r="U45" s="207">
        <v>25</v>
      </c>
      <c r="V45" s="207">
        <v>28.333333333333332</v>
      </c>
      <c r="W45" s="207">
        <v>25</v>
      </c>
      <c r="X45" s="207">
        <v>25</v>
      </c>
      <c r="Y45" s="207">
        <v>25</v>
      </c>
      <c r="Z45" s="68"/>
    </row>
    <row r="46" spans="2:26" ht="19.5" customHeight="1" thickBot="1">
      <c r="B46" s="76"/>
      <c r="C46" s="77" t="s">
        <v>88</v>
      </c>
      <c r="D46" s="216">
        <v>161</v>
      </c>
      <c r="E46" s="216">
        <v>294391</v>
      </c>
      <c r="F46" s="216">
        <v>39</v>
      </c>
      <c r="G46" s="216">
        <v>72527</v>
      </c>
      <c r="H46" s="216">
        <v>122</v>
      </c>
      <c r="I46" s="216">
        <v>221864</v>
      </c>
      <c r="J46" s="216">
        <v>54</v>
      </c>
      <c r="K46" s="216">
        <v>100016</v>
      </c>
      <c r="L46" s="216">
        <v>10000</v>
      </c>
      <c r="M46" s="216">
        <v>1000</v>
      </c>
      <c r="N46" s="216">
        <v>3856</v>
      </c>
      <c r="O46" s="216">
        <v>5708</v>
      </c>
      <c r="P46" s="216">
        <v>2216</v>
      </c>
      <c r="Q46" s="216">
        <v>3719</v>
      </c>
      <c r="R46" s="216">
        <v>68</v>
      </c>
      <c r="S46" s="216">
        <v>121848</v>
      </c>
      <c r="T46" s="217">
        <v>36.9</v>
      </c>
      <c r="U46" s="217">
        <v>15</v>
      </c>
      <c r="V46" s="217">
        <v>26.1</v>
      </c>
      <c r="W46" s="217">
        <v>36.9</v>
      </c>
      <c r="X46" s="217">
        <v>15</v>
      </c>
      <c r="Y46" s="217">
        <v>27.873684210526317</v>
      </c>
      <c r="Z46" s="78"/>
    </row>
    <row r="47" spans="2:26" ht="5.0999999999999996" customHeight="1"/>
    <row r="48" spans="2:26">
      <c r="D48" s="117" t="s">
        <v>63</v>
      </c>
    </row>
    <row r="49" spans="4:4">
      <c r="D49" s="56" t="s">
        <v>62</v>
      </c>
    </row>
  </sheetData>
  <mergeCells count="18">
    <mergeCell ref="Z2:Z6"/>
    <mergeCell ref="L5:N5"/>
    <mergeCell ref="O5:Q5"/>
    <mergeCell ref="R4:S5"/>
    <mergeCell ref="T4:Y4"/>
    <mergeCell ref="T5:V5"/>
    <mergeCell ref="W5:Y5"/>
    <mergeCell ref="R2:Y2"/>
    <mergeCell ref="J2:Q2"/>
    <mergeCell ref="J3:Q3"/>
    <mergeCell ref="R3:Y3"/>
    <mergeCell ref="L4:Q4"/>
    <mergeCell ref="J4:K5"/>
    <mergeCell ref="A1:E1"/>
    <mergeCell ref="B2:C6"/>
    <mergeCell ref="D2:E5"/>
    <mergeCell ref="F3:G5"/>
    <mergeCell ref="H3:I5"/>
  </mergeCells>
  <phoneticPr fontId="16"/>
  <pageMargins left="0.98425196850393704" right="0.59055118110236227" top="0.98425196850393704" bottom="0.39370078740157483" header="0.59055118110236227" footer="0.31496062992125984"/>
  <pageSetup paperSize="9" scale="50" orientation="landscape" r:id="rId1"/>
  <headerFooter alignWithMargins="0">
    <oddHeader>&amp;C&amp;18農地賃借料情報（平成29年度）　（案）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  <pageSetUpPr fitToPage="1"/>
  </sheetPr>
  <dimension ref="A1:Z47"/>
  <sheetViews>
    <sheetView view="pageBreakPreview" zoomScale="70" zoomScaleNormal="100" zoomScaleSheetLayoutView="70" workbookViewId="0">
      <pane xSplit="3" ySplit="6" topLeftCell="D7" activePane="bottomRight" state="frozen"/>
      <selection activeCell="H18" sqref="H18:J18"/>
      <selection pane="topRight" activeCell="H18" sqref="H18:J18"/>
      <selection pane="bottomLeft" activeCell="H18" sqref="H18:J18"/>
      <selection pane="bottomRight" activeCell="H18" sqref="H18:J18"/>
    </sheetView>
  </sheetViews>
  <sheetFormatPr defaultRowHeight="14.25"/>
  <cols>
    <col min="1" max="1" width="1.625" style="56" customWidth="1"/>
    <col min="2" max="2" width="3.125" style="56" customWidth="1"/>
    <col min="3" max="3" width="8.625" style="56" customWidth="1"/>
    <col min="4" max="4" width="6.625" style="56" customWidth="1"/>
    <col min="5" max="5" width="10.625" style="56" customWidth="1"/>
    <col min="6" max="6" width="6.625" style="56" customWidth="1"/>
    <col min="7" max="7" width="10.625" style="56" customWidth="1"/>
    <col min="8" max="8" width="6.625" style="56" customWidth="1"/>
    <col min="9" max="9" width="10.625" style="56" customWidth="1"/>
    <col min="10" max="10" width="6.625" style="56" customWidth="1"/>
    <col min="11" max="11" width="10.625" style="56" customWidth="1"/>
    <col min="12" max="17" width="8.125" style="56" customWidth="1"/>
    <col min="18" max="18" width="6.625" style="56" customWidth="1"/>
    <col min="19" max="19" width="10.625" style="56" customWidth="1"/>
    <col min="20" max="25" width="8.125" style="56" customWidth="1"/>
    <col min="26" max="26" width="10.625" style="56" customWidth="1"/>
    <col min="27" max="16384" width="9" style="56"/>
  </cols>
  <sheetData>
    <row r="1" spans="1:26" ht="30" customHeight="1" thickBot="1">
      <c r="A1" s="302" t="s">
        <v>58</v>
      </c>
      <c r="B1" s="302"/>
      <c r="C1" s="302"/>
      <c r="D1" s="302"/>
      <c r="E1" s="302"/>
      <c r="Z1" s="57" t="s">
        <v>35</v>
      </c>
    </row>
    <row r="2" spans="1:26" ht="12" customHeight="1">
      <c r="B2" s="303" t="s">
        <v>30</v>
      </c>
      <c r="C2" s="304"/>
      <c r="D2" s="309" t="s">
        <v>0</v>
      </c>
      <c r="E2" s="310"/>
      <c r="F2" s="58"/>
      <c r="G2" s="58"/>
      <c r="H2" s="58"/>
      <c r="I2" s="118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7"/>
      <c r="Z2" s="320" t="s">
        <v>9</v>
      </c>
    </row>
    <row r="3" spans="1:26" ht="12" customHeight="1">
      <c r="B3" s="305"/>
      <c r="C3" s="306"/>
      <c r="D3" s="311"/>
      <c r="E3" s="312"/>
      <c r="F3" s="315" t="s">
        <v>2</v>
      </c>
      <c r="G3" s="316"/>
      <c r="H3" s="315" t="s">
        <v>3</v>
      </c>
      <c r="I3" s="319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325"/>
      <c r="Z3" s="321"/>
    </row>
    <row r="4" spans="1:26" ht="18" customHeight="1">
      <c r="B4" s="305"/>
      <c r="C4" s="306"/>
      <c r="D4" s="311"/>
      <c r="E4" s="312"/>
      <c r="F4" s="311"/>
      <c r="G4" s="317"/>
      <c r="H4" s="311"/>
      <c r="I4" s="312"/>
      <c r="J4" s="315" t="s">
        <v>31</v>
      </c>
      <c r="K4" s="319"/>
      <c r="L4" s="324" t="s">
        <v>33</v>
      </c>
      <c r="M4" s="324"/>
      <c r="N4" s="324"/>
      <c r="O4" s="324"/>
      <c r="P4" s="324"/>
      <c r="Q4" s="325"/>
      <c r="R4" s="315" t="s">
        <v>32</v>
      </c>
      <c r="S4" s="319"/>
      <c r="T4" s="324" t="s">
        <v>34</v>
      </c>
      <c r="U4" s="324"/>
      <c r="V4" s="324"/>
      <c r="W4" s="324"/>
      <c r="X4" s="324"/>
      <c r="Y4" s="325"/>
      <c r="Z4" s="321"/>
    </row>
    <row r="5" spans="1:26" ht="18" customHeight="1">
      <c r="B5" s="305"/>
      <c r="C5" s="306"/>
      <c r="D5" s="313"/>
      <c r="E5" s="314"/>
      <c r="F5" s="313"/>
      <c r="G5" s="318"/>
      <c r="H5" s="313"/>
      <c r="I5" s="314"/>
      <c r="J5" s="313"/>
      <c r="K5" s="314"/>
      <c r="L5" s="323" t="s">
        <v>7</v>
      </c>
      <c r="M5" s="324"/>
      <c r="N5" s="325"/>
      <c r="O5" s="323" t="s">
        <v>8</v>
      </c>
      <c r="P5" s="324"/>
      <c r="Q5" s="325"/>
      <c r="R5" s="313"/>
      <c r="S5" s="314"/>
      <c r="T5" s="323" t="s">
        <v>7</v>
      </c>
      <c r="U5" s="324"/>
      <c r="V5" s="325"/>
      <c r="W5" s="323" t="s">
        <v>8</v>
      </c>
      <c r="X5" s="324"/>
      <c r="Y5" s="325"/>
      <c r="Z5" s="321"/>
    </row>
    <row r="6" spans="1:26" ht="30" customHeight="1">
      <c r="B6" s="307"/>
      <c r="C6" s="308"/>
      <c r="D6" s="59" t="s">
        <v>1</v>
      </c>
      <c r="E6" s="60" t="s">
        <v>29</v>
      </c>
      <c r="F6" s="59" t="s">
        <v>1</v>
      </c>
      <c r="G6" s="60" t="s">
        <v>29</v>
      </c>
      <c r="H6" s="59" t="s">
        <v>1</v>
      </c>
      <c r="I6" s="60" t="s">
        <v>29</v>
      </c>
      <c r="J6" s="59" t="s">
        <v>1</v>
      </c>
      <c r="K6" s="60" t="s">
        <v>29</v>
      </c>
      <c r="L6" s="59" t="s">
        <v>4</v>
      </c>
      <c r="M6" s="59" t="s">
        <v>5</v>
      </c>
      <c r="N6" s="59" t="s">
        <v>6</v>
      </c>
      <c r="O6" s="59" t="s">
        <v>4</v>
      </c>
      <c r="P6" s="59" t="s">
        <v>5</v>
      </c>
      <c r="Q6" s="59" t="s">
        <v>6</v>
      </c>
      <c r="R6" s="59" t="s">
        <v>1</v>
      </c>
      <c r="S6" s="60" t="s">
        <v>29</v>
      </c>
      <c r="T6" s="59" t="s">
        <v>4</v>
      </c>
      <c r="U6" s="59" t="s">
        <v>5</v>
      </c>
      <c r="V6" s="59" t="s">
        <v>6</v>
      </c>
      <c r="W6" s="59" t="s">
        <v>4</v>
      </c>
      <c r="X6" s="59" t="s">
        <v>5</v>
      </c>
      <c r="Y6" s="59" t="s">
        <v>6</v>
      </c>
      <c r="Z6" s="322"/>
    </row>
    <row r="7" spans="1:26" ht="21" customHeight="1">
      <c r="B7" s="61" t="s">
        <v>24</v>
      </c>
      <c r="C7" s="62"/>
      <c r="D7" s="135">
        <v>22</v>
      </c>
      <c r="E7" s="135">
        <v>26468</v>
      </c>
      <c r="F7" s="135">
        <v>15</v>
      </c>
      <c r="G7" s="135">
        <v>15903</v>
      </c>
      <c r="H7" s="135">
        <v>7</v>
      </c>
      <c r="I7" s="135">
        <v>10565</v>
      </c>
      <c r="J7" s="135">
        <v>4</v>
      </c>
      <c r="K7" s="135">
        <v>5165</v>
      </c>
      <c r="L7" s="135">
        <v>15000</v>
      </c>
      <c r="M7" s="135">
        <v>1027</v>
      </c>
      <c r="N7" s="135">
        <v>8013.5</v>
      </c>
      <c r="O7" s="135">
        <v>7920</v>
      </c>
      <c r="P7" s="135">
        <v>1027</v>
      </c>
      <c r="Q7" s="135">
        <v>4473.5</v>
      </c>
      <c r="R7" s="135">
        <v>3</v>
      </c>
      <c r="S7" s="135">
        <v>5400</v>
      </c>
      <c r="T7" s="292">
        <v>30</v>
      </c>
      <c r="U7" s="292">
        <v>30</v>
      </c>
      <c r="V7" s="292">
        <v>30</v>
      </c>
      <c r="W7" s="137" t="s">
        <v>105</v>
      </c>
      <c r="X7" s="137" t="s">
        <v>105</v>
      </c>
      <c r="Y7" s="137" t="s">
        <v>105</v>
      </c>
      <c r="Z7" s="63"/>
    </row>
    <row r="8" spans="1:26" ht="19.5" customHeight="1">
      <c r="B8" s="64"/>
      <c r="C8" s="65" t="s">
        <v>10</v>
      </c>
      <c r="D8" s="195">
        <v>0</v>
      </c>
      <c r="E8" s="195">
        <v>0</v>
      </c>
      <c r="F8" s="195">
        <v>0</v>
      </c>
      <c r="G8" s="195">
        <v>0</v>
      </c>
      <c r="H8" s="195">
        <v>0</v>
      </c>
      <c r="I8" s="195">
        <v>0</v>
      </c>
      <c r="J8" s="195">
        <v>0</v>
      </c>
      <c r="K8" s="195">
        <v>0</v>
      </c>
      <c r="L8" s="218" t="s">
        <v>105</v>
      </c>
      <c r="M8" s="218" t="s">
        <v>105</v>
      </c>
      <c r="N8" s="218" t="s">
        <v>105</v>
      </c>
      <c r="O8" s="218" t="s">
        <v>105</v>
      </c>
      <c r="P8" s="218" t="s">
        <v>105</v>
      </c>
      <c r="Q8" s="218" t="s">
        <v>105</v>
      </c>
      <c r="R8" s="195">
        <v>0</v>
      </c>
      <c r="S8" s="195">
        <v>0</v>
      </c>
      <c r="T8" s="219" t="s">
        <v>105</v>
      </c>
      <c r="U8" s="219" t="s">
        <v>105</v>
      </c>
      <c r="V8" s="219" t="s">
        <v>105</v>
      </c>
      <c r="W8" s="219" t="s">
        <v>105</v>
      </c>
      <c r="X8" s="219" t="s">
        <v>105</v>
      </c>
      <c r="Y8" s="219" t="s">
        <v>105</v>
      </c>
      <c r="Z8" s="66"/>
    </row>
    <row r="9" spans="1:26" ht="19.5" customHeight="1">
      <c r="B9" s="64"/>
      <c r="C9" s="67" t="s">
        <v>11</v>
      </c>
      <c r="D9" s="197">
        <v>0</v>
      </c>
      <c r="E9" s="197">
        <v>0</v>
      </c>
      <c r="F9" s="197">
        <v>0</v>
      </c>
      <c r="G9" s="197">
        <v>0</v>
      </c>
      <c r="H9" s="197">
        <v>0</v>
      </c>
      <c r="I9" s="197">
        <v>0</v>
      </c>
      <c r="J9" s="197">
        <v>0</v>
      </c>
      <c r="K9" s="197">
        <v>0</v>
      </c>
      <c r="L9" s="218" t="s">
        <v>105</v>
      </c>
      <c r="M9" s="218" t="s">
        <v>105</v>
      </c>
      <c r="N9" s="218" t="s">
        <v>105</v>
      </c>
      <c r="O9" s="218" t="s">
        <v>105</v>
      </c>
      <c r="P9" s="218" t="s">
        <v>105</v>
      </c>
      <c r="Q9" s="218" t="s">
        <v>105</v>
      </c>
      <c r="R9" s="197">
        <v>0</v>
      </c>
      <c r="S9" s="197">
        <v>0</v>
      </c>
      <c r="T9" s="219" t="s">
        <v>105</v>
      </c>
      <c r="U9" s="219" t="s">
        <v>105</v>
      </c>
      <c r="V9" s="219" t="s">
        <v>105</v>
      </c>
      <c r="W9" s="219" t="s">
        <v>105</v>
      </c>
      <c r="X9" s="219" t="s">
        <v>105</v>
      </c>
      <c r="Y9" s="219" t="s">
        <v>105</v>
      </c>
      <c r="Z9" s="68"/>
    </row>
    <row r="10" spans="1:26" ht="19.5" customHeight="1">
      <c r="B10" s="64"/>
      <c r="C10" s="67" t="s">
        <v>12</v>
      </c>
      <c r="D10" s="197">
        <v>0</v>
      </c>
      <c r="E10" s="197">
        <v>0</v>
      </c>
      <c r="F10" s="197">
        <v>0</v>
      </c>
      <c r="G10" s="197">
        <v>0</v>
      </c>
      <c r="H10" s="197">
        <v>0</v>
      </c>
      <c r="I10" s="197">
        <v>0</v>
      </c>
      <c r="J10" s="197">
        <v>0</v>
      </c>
      <c r="K10" s="197">
        <v>0</v>
      </c>
      <c r="L10" s="218" t="s">
        <v>105</v>
      </c>
      <c r="M10" s="218" t="s">
        <v>105</v>
      </c>
      <c r="N10" s="218" t="s">
        <v>105</v>
      </c>
      <c r="O10" s="218" t="s">
        <v>105</v>
      </c>
      <c r="P10" s="218" t="s">
        <v>105</v>
      </c>
      <c r="Q10" s="218" t="s">
        <v>105</v>
      </c>
      <c r="R10" s="197">
        <v>0</v>
      </c>
      <c r="S10" s="197">
        <v>0</v>
      </c>
      <c r="T10" s="219" t="s">
        <v>105</v>
      </c>
      <c r="U10" s="219" t="s">
        <v>105</v>
      </c>
      <c r="V10" s="219" t="s">
        <v>105</v>
      </c>
      <c r="W10" s="219" t="s">
        <v>105</v>
      </c>
      <c r="X10" s="219" t="s">
        <v>105</v>
      </c>
      <c r="Y10" s="219" t="s">
        <v>105</v>
      </c>
      <c r="Z10" s="68"/>
    </row>
    <row r="11" spans="1:26" ht="19.5" customHeight="1">
      <c r="B11" s="64"/>
      <c r="C11" s="67" t="s">
        <v>13</v>
      </c>
      <c r="D11" s="197">
        <v>10</v>
      </c>
      <c r="E11" s="197">
        <v>14572</v>
      </c>
      <c r="F11" s="197">
        <v>8</v>
      </c>
      <c r="G11" s="197">
        <v>11474</v>
      </c>
      <c r="H11" s="197">
        <v>2</v>
      </c>
      <c r="I11" s="197">
        <v>3098</v>
      </c>
      <c r="J11" s="197">
        <v>0</v>
      </c>
      <c r="K11" s="197">
        <v>0</v>
      </c>
      <c r="L11" s="218" t="s">
        <v>105</v>
      </c>
      <c r="M11" s="218" t="s">
        <v>105</v>
      </c>
      <c r="N11" s="218" t="s">
        <v>105</v>
      </c>
      <c r="O11" s="218" t="s">
        <v>105</v>
      </c>
      <c r="P11" s="218" t="s">
        <v>105</v>
      </c>
      <c r="Q11" s="218" t="s">
        <v>105</v>
      </c>
      <c r="R11" s="197">
        <v>2</v>
      </c>
      <c r="S11" s="197">
        <v>3098</v>
      </c>
      <c r="T11" s="291">
        <v>30</v>
      </c>
      <c r="U11" s="291">
        <v>30</v>
      </c>
      <c r="V11" s="291">
        <v>30</v>
      </c>
      <c r="W11" s="219" t="s">
        <v>105</v>
      </c>
      <c r="X11" s="219" t="s">
        <v>105</v>
      </c>
      <c r="Y11" s="219" t="s">
        <v>105</v>
      </c>
      <c r="Z11" s="68"/>
    </row>
    <row r="12" spans="1:26" ht="19.5" customHeight="1">
      <c r="B12" s="64"/>
      <c r="C12" s="67" t="s">
        <v>14</v>
      </c>
      <c r="D12" s="197">
        <v>0</v>
      </c>
      <c r="E12" s="197">
        <v>0</v>
      </c>
      <c r="F12" s="197">
        <v>0</v>
      </c>
      <c r="G12" s="197">
        <v>0</v>
      </c>
      <c r="H12" s="197">
        <v>0</v>
      </c>
      <c r="I12" s="197">
        <v>0</v>
      </c>
      <c r="J12" s="197">
        <v>0</v>
      </c>
      <c r="K12" s="197">
        <v>0</v>
      </c>
      <c r="L12" s="218" t="s">
        <v>105</v>
      </c>
      <c r="M12" s="218" t="s">
        <v>105</v>
      </c>
      <c r="N12" s="218" t="s">
        <v>105</v>
      </c>
      <c r="O12" s="218" t="s">
        <v>105</v>
      </c>
      <c r="P12" s="218" t="s">
        <v>105</v>
      </c>
      <c r="Q12" s="218" t="s">
        <v>105</v>
      </c>
      <c r="R12" s="197">
        <v>0</v>
      </c>
      <c r="S12" s="197">
        <v>0</v>
      </c>
      <c r="T12" s="194" t="s">
        <v>105</v>
      </c>
      <c r="U12" s="194" t="s">
        <v>105</v>
      </c>
      <c r="V12" s="194" t="s">
        <v>105</v>
      </c>
      <c r="W12" s="194" t="s">
        <v>105</v>
      </c>
      <c r="X12" s="194" t="s">
        <v>105</v>
      </c>
      <c r="Y12" s="194" t="s">
        <v>105</v>
      </c>
      <c r="Z12" s="68"/>
    </row>
    <row r="13" spans="1:26" ht="19.5" customHeight="1">
      <c r="B13" s="64"/>
      <c r="C13" s="67" t="s">
        <v>15</v>
      </c>
      <c r="D13" s="197">
        <v>0</v>
      </c>
      <c r="E13" s="197">
        <v>0</v>
      </c>
      <c r="F13" s="197">
        <v>0</v>
      </c>
      <c r="G13" s="197">
        <v>0</v>
      </c>
      <c r="H13" s="197">
        <v>0</v>
      </c>
      <c r="I13" s="197">
        <v>0</v>
      </c>
      <c r="J13" s="197">
        <v>0</v>
      </c>
      <c r="K13" s="197">
        <v>0</v>
      </c>
      <c r="L13" s="218" t="s">
        <v>105</v>
      </c>
      <c r="M13" s="218" t="s">
        <v>105</v>
      </c>
      <c r="N13" s="218" t="s">
        <v>105</v>
      </c>
      <c r="O13" s="218" t="s">
        <v>105</v>
      </c>
      <c r="P13" s="218" t="s">
        <v>105</v>
      </c>
      <c r="Q13" s="218" t="s">
        <v>105</v>
      </c>
      <c r="R13" s="197">
        <v>0</v>
      </c>
      <c r="S13" s="197">
        <v>0</v>
      </c>
      <c r="T13" s="219" t="s">
        <v>105</v>
      </c>
      <c r="U13" s="219" t="s">
        <v>105</v>
      </c>
      <c r="V13" s="219" t="s">
        <v>105</v>
      </c>
      <c r="W13" s="219" t="s">
        <v>105</v>
      </c>
      <c r="X13" s="219" t="s">
        <v>105</v>
      </c>
      <c r="Y13" s="219" t="s">
        <v>105</v>
      </c>
      <c r="Z13" s="68"/>
    </row>
    <row r="14" spans="1:26" ht="19.5" customHeight="1">
      <c r="B14" s="64"/>
      <c r="C14" s="67" t="s">
        <v>16</v>
      </c>
      <c r="D14" s="197">
        <v>1</v>
      </c>
      <c r="E14" s="197">
        <v>327</v>
      </c>
      <c r="F14" s="197">
        <v>0</v>
      </c>
      <c r="G14" s="197">
        <v>0</v>
      </c>
      <c r="H14" s="197">
        <v>1</v>
      </c>
      <c r="I14" s="197">
        <v>327</v>
      </c>
      <c r="J14" s="197">
        <v>1</v>
      </c>
      <c r="K14" s="197">
        <v>327</v>
      </c>
      <c r="L14" s="218" t="s">
        <v>105</v>
      </c>
      <c r="M14" s="218" t="s">
        <v>105</v>
      </c>
      <c r="N14" s="218" t="s">
        <v>105</v>
      </c>
      <c r="O14" s="220">
        <v>7920</v>
      </c>
      <c r="P14" s="220">
        <v>7920</v>
      </c>
      <c r="Q14" s="220">
        <v>7920</v>
      </c>
      <c r="R14" s="197">
        <v>0</v>
      </c>
      <c r="S14" s="197">
        <v>0</v>
      </c>
      <c r="T14" s="219" t="s">
        <v>105</v>
      </c>
      <c r="U14" s="219" t="s">
        <v>105</v>
      </c>
      <c r="V14" s="219" t="s">
        <v>105</v>
      </c>
      <c r="W14" s="219" t="s">
        <v>105</v>
      </c>
      <c r="X14" s="219" t="s">
        <v>105</v>
      </c>
      <c r="Y14" s="219" t="s">
        <v>105</v>
      </c>
      <c r="Z14" s="68"/>
    </row>
    <row r="15" spans="1:26" ht="19.5" customHeight="1">
      <c r="B15" s="64"/>
      <c r="C15" s="67" t="s">
        <v>17</v>
      </c>
      <c r="D15" s="197">
        <v>0</v>
      </c>
      <c r="E15" s="197">
        <v>0</v>
      </c>
      <c r="F15" s="197">
        <v>0</v>
      </c>
      <c r="G15" s="197">
        <v>0</v>
      </c>
      <c r="H15" s="197">
        <v>0</v>
      </c>
      <c r="I15" s="197">
        <v>0</v>
      </c>
      <c r="J15" s="197">
        <v>0</v>
      </c>
      <c r="K15" s="197">
        <v>0</v>
      </c>
      <c r="L15" s="218" t="s">
        <v>105</v>
      </c>
      <c r="M15" s="218" t="s">
        <v>105</v>
      </c>
      <c r="N15" s="218" t="s">
        <v>105</v>
      </c>
      <c r="O15" s="218" t="s">
        <v>105</v>
      </c>
      <c r="P15" s="218" t="s">
        <v>105</v>
      </c>
      <c r="Q15" s="218" t="s">
        <v>105</v>
      </c>
      <c r="R15" s="197">
        <v>0</v>
      </c>
      <c r="S15" s="197">
        <v>0</v>
      </c>
      <c r="T15" s="219" t="s">
        <v>105</v>
      </c>
      <c r="U15" s="219" t="s">
        <v>105</v>
      </c>
      <c r="V15" s="219" t="s">
        <v>105</v>
      </c>
      <c r="W15" s="219" t="s">
        <v>105</v>
      </c>
      <c r="X15" s="219" t="s">
        <v>105</v>
      </c>
      <c r="Y15" s="219" t="s">
        <v>105</v>
      </c>
      <c r="Z15" s="68"/>
    </row>
    <row r="16" spans="1:26" ht="19.5" customHeight="1">
      <c r="B16" s="64"/>
      <c r="C16" s="67" t="s">
        <v>18</v>
      </c>
      <c r="D16" s="197">
        <v>5</v>
      </c>
      <c r="E16" s="197">
        <v>3297</v>
      </c>
      <c r="F16" s="197">
        <v>5</v>
      </c>
      <c r="G16" s="197">
        <v>3297</v>
      </c>
      <c r="H16" s="197">
        <v>0</v>
      </c>
      <c r="I16" s="197">
        <v>0</v>
      </c>
      <c r="J16" s="197">
        <v>0</v>
      </c>
      <c r="K16" s="197">
        <v>0</v>
      </c>
      <c r="L16" s="218" t="s">
        <v>105</v>
      </c>
      <c r="M16" s="218" t="s">
        <v>105</v>
      </c>
      <c r="N16" s="218" t="s">
        <v>105</v>
      </c>
      <c r="O16" s="218" t="s">
        <v>105</v>
      </c>
      <c r="P16" s="218" t="s">
        <v>105</v>
      </c>
      <c r="Q16" s="218" t="s">
        <v>105</v>
      </c>
      <c r="R16" s="197">
        <v>0</v>
      </c>
      <c r="S16" s="197">
        <v>0</v>
      </c>
      <c r="T16" s="219" t="s">
        <v>105</v>
      </c>
      <c r="U16" s="219" t="s">
        <v>105</v>
      </c>
      <c r="V16" s="219" t="s">
        <v>105</v>
      </c>
      <c r="W16" s="219" t="s">
        <v>105</v>
      </c>
      <c r="X16" s="219" t="s">
        <v>105</v>
      </c>
      <c r="Y16" s="219" t="s">
        <v>105</v>
      </c>
      <c r="Z16" s="68"/>
    </row>
    <row r="17" spans="2:26" ht="19.5" customHeight="1">
      <c r="B17" s="64"/>
      <c r="C17" s="67" t="s">
        <v>19</v>
      </c>
      <c r="D17" s="197">
        <v>0</v>
      </c>
      <c r="E17" s="197">
        <v>0</v>
      </c>
      <c r="F17" s="197">
        <v>0</v>
      </c>
      <c r="G17" s="197">
        <v>0</v>
      </c>
      <c r="H17" s="197">
        <v>0</v>
      </c>
      <c r="I17" s="197">
        <v>0</v>
      </c>
      <c r="J17" s="197">
        <v>0</v>
      </c>
      <c r="K17" s="197">
        <v>0</v>
      </c>
      <c r="L17" s="218" t="s">
        <v>105</v>
      </c>
      <c r="M17" s="218" t="s">
        <v>105</v>
      </c>
      <c r="N17" s="218" t="s">
        <v>105</v>
      </c>
      <c r="O17" s="218" t="s">
        <v>105</v>
      </c>
      <c r="P17" s="218" t="s">
        <v>105</v>
      </c>
      <c r="Q17" s="218" t="s">
        <v>105</v>
      </c>
      <c r="R17" s="197">
        <v>0</v>
      </c>
      <c r="S17" s="197">
        <v>0</v>
      </c>
      <c r="T17" s="219" t="s">
        <v>105</v>
      </c>
      <c r="U17" s="219" t="s">
        <v>105</v>
      </c>
      <c r="V17" s="219" t="s">
        <v>105</v>
      </c>
      <c r="W17" s="219" t="s">
        <v>105</v>
      </c>
      <c r="X17" s="219" t="s">
        <v>105</v>
      </c>
      <c r="Y17" s="219" t="s">
        <v>105</v>
      </c>
      <c r="Z17" s="68"/>
    </row>
    <row r="18" spans="2:26" ht="19.5" customHeight="1">
      <c r="B18" s="64"/>
      <c r="C18" s="67" t="s">
        <v>20</v>
      </c>
      <c r="D18" s="197">
        <v>4</v>
      </c>
      <c r="E18" s="197">
        <v>5981</v>
      </c>
      <c r="F18" s="197">
        <v>1</v>
      </c>
      <c r="G18" s="197">
        <v>759</v>
      </c>
      <c r="H18" s="197">
        <v>3</v>
      </c>
      <c r="I18" s="197">
        <v>5222</v>
      </c>
      <c r="J18" s="197">
        <v>2</v>
      </c>
      <c r="K18" s="197">
        <v>2920</v>
      </c>
      <c r="L18" s="221">
        <v>1027</v>
      </c>
      <c r="M18" s="221">
        <v>1027</v>
      </c>
      <c r="N18" s="221">
        <v>1027</v>
      </c>
      <c r="O18" s="220">
        <v>1027</v>
      </c>
      <c r="P18" s="220">
        <v>1027</v>
      </c>
      <c r="Q18" s="220">
        <v>1027</v>
      </c>
      <c r="R18" s="197">
        <v>1</v>
      </c>
      <c r="S18" s="197">
        <v>2302</v>
      </c>
      <c r="T18" s="291">
        <v>30</v>
      </c>
      <c r="U18" s="291">
        <v>30</v>
      </c>
      <c r="V18" s="291">
        <v>30</v>
      </c>
      <c r="W18" s="219" t="s">
        <v>105</v>
      </c>
      <c r="X18" s="219" t="s">
        <v>105</v>
      </c>
      <c r="Y18" s="219" t="s">
        <v>105</v>
      </c>
      <c r="Z18" s="68"/>
    </row>
    <row r="19" spans="2:26" ht="19.5" customHeight="1">
      <c r="B19" s="64"/>
      <c r="C19" s="67" t="s">
        <v>21</v>
      </c>
      <c r="D19" s="197">
        <v>2</v>
      </c>
      <c r="E19" s="197">
        <v>2291</v>
      </c>
      <c r="F19" s="197">
        <v>1</v>
      </c>
      <c r="G19" s="197">
        <v>373</v>
      </c>
      <c r="H19" s="197">
        <v>1</v>
      </c>
      <c r="I19" s="197">
        <v>1918</v>
      </c>
      <c r="J19" s="197">
        <v>1</v>
      </c>
      <c r="K19" s="197">
        <v>1918</v>
      </c>
      <c r="L19" s="220">
        <v>15000</v>
      </c>
      <c r="M19" s="220">
        <v>15000</v>
      </c>
      <c r="N19" s="220">
        <v>15000</v>
      </c>
      <c r="O19" s="218" t="s">
        <v>105</v>
      </c>
      <c r="P19" s="218" t="s">
        <v>105</v>
      </c>
      <c r="Q19" s="218" t="s">
        <v>105</v>
      </c>
      <c r="R19" s="197">
        <v>0</v>
      </c>
      <c r="S19" s="197">
        <v>0</v>
      </c>
      <c r="T19" s="219" t="s">
        <v>105</v>
      </c>
      <c r="U19" s="219" t="s">
        <v>105</v>
      </c>
      <c r="V19" s="219" t="s">
        <v>105</v>
      </c>
      <c r="W19" s="219" t="s">
        <v>105</v>
      </c>
      <c r="X19" s="219" t="s">
        <v>105</v>
      </c>
      <c r="Y19" s="219" t="s">
        <v>105</v>
      </c>
      <c r="Z19" s="68"/>
    </row>
    <row r="20" spans="2:26" ht="19.5" customHeight="1">
      <c r="B20" s="64"/>
      <c r="C20" s="67" t="s">
        <v>22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  <c r="I20" s="197">
        <v>0</v>
      </c>
      <c r="J20" s="197">
        <v>0</v>
      </c>
      <c r="K20" s="197">
        <v>0</v>
      </c>
      <c r="L20" s="218" t="s">
        <v>105</v>
      </c>
      <c r="M20" s="218" t="s">
        <v>105</v>
      </c>
      <c r="N20" s="218" t="s">
        <v>105</v>
      </c>
      <c r="O20" s="218" t="s">
        <v>105</v>
      </c>
      <c r="P20" s="218" t="s">
        <v>105</v>
      </c>
      <c r="Q20" s="218" t="s">
        <v>105</v>
      </c>
      <c r="R20" s="197">
        <v>0</v>
      </c>
      <c r="S20" s="197">
        <v>0</v>
      </c>
      <c r="T20" s="219" t="s">
        <v>105</v>
      </c>
      <c r="U20" s="219" t="s">
        <v>105</v>
      </c>
      <c r="V20" s="219" t="s">
        <v>105</v>
      </c>
      <c r="W20" s="219" t="s">
        <v>105</v>
      </c>
      <c r="X20" s="219" t="s">
        <v>105</v>
      </c>
      <c r="Y20" s="219" t="s">
        <v>105</v>
      </c>
      <c r="Z20" s="68"/>
    </row>
    <row r="21" spans="2:26" ht="19.5" customHeight="1">
      <c r="B21" s="69"/>
      <c r="C21" s="70" t="s">
        <v>23</v>
      </c>
      <c r="D21" s="203">
        <v>0</v>
      </c>
      <c r="E21" s="203">
        <v>0</v>
      </c>
      <c r="F21" s="203">
        <v>0</v>
      </c>
      <c r="G21" s="203">
        <v>0</v>
      </c>
      <c r="H21" s="197">
        <v>0</v>
      </c>
      <c r="I21" s="197">
        <v>0</v>
      </c>
      <c r="J21" s="203">
        <v>0</v>
      </c>
      <c r="K21" s="203">
        <v>0</v>
      </c>
      <c r="L21" s="218" t="s">
        <v>105</v>
      </c>
      <c r="M21" s="218" t="s">
        <v>105</v>
      </c>
      <c r="N21" s="218" t="s">
        <v>105</v>
      </c>
      <c r="O21" s="222" t="s">
        <v>105</v>
      </c>
      <c r="P21" s="222" t="s">
        <v>105</v>
      </c>
      <c r="Q21" s="222" t="s">
        <v>105</v>
      </c>
      <c r="R21" s="203">
        <v>0</v>
      </c>
      <c r="S21" s="203">
        <v>0</v>
      </c>
      <c r="T21" s="223" t="s">
        <v>105</v>
      </c>
      <c r="U21" s="223" t="s">
        <v>105</v>
      </c>
      <c r="V21" s="223" t="s">
        <v>105</v>
      </c>
      <c r="W21" s="223" t="s">
        <v>105</v>
      </c>
      <c r="X21" s="223" t="s">
        <v>105</v>
      </c>
      <c r="Y21" s="223" t="s">
        <v>105</v>
      </c>
      <c r="Z21" s="71"/>
    </row>
    <row r="22" spans="2:26" ht="21" customHeight="1">
      <c r="B22" s="72" t="s">
        <v>64</v>
      </c>
      <c r="C22" s="62"/>
      <c r="D22" s="135">
        <v>6</v>
      </c>
      <c r="E22" s="135">
        <v>17246</v>
      </c>
      <c r="F22" s="135">
        <v>0</v>
      </c>
      <c r="G22" s="135">
        <v>0</v>
      </c>
      <c r="H22" s="135">
        <v>6</v>
      </c>
      <c r="I22" s="135">
        <v>17246</v>
      </c>
      <c r="J22" s="135">
        <v>6</v>
      </c>
      <c r="K22" s="135">
        <v>17246</v>
      </c>
      <c r="L22" s="135">
        <v>18000</v>
      </c>
      <c r="M22" s="135">
        <v>18000</v>
      </c>
      <c r="N22" s="135">
        <v>18000</v>
      </c>
      <c r="O22" s="135">
        <v>18000</v>
      </c>
      <c r="P22" s="135">
        <v>18000</v>
      </c>
      <c r="Q22" s="135">
        <v>18000</v>
      </c>
      <c r="R22" s="135">
        <v>0</v>
      </c>
      <c r="S22" s="135">
        <v>0</v>
      </c>
      <c r="T22" s="224" t="s">
        <v>105</v>
      </c>
      <c r="U22" s="224" t="s">
        <v>105</v>
      </c>
      <c r="V22" s="224" t="s">
        <v>105</v>
      </c>
      <c r="W22" s="224" t="s">
        <v>105</v>
      </c>
      <c r="X22" s="224" t="s">
        <v>105</v>
      </c>
      <c r="Y22" s="224" t="s">
        <v>105</v>
      </c>
      <c r="Z22" s="63"/>
    </row>
    <row r="23" spans="2:26" ht="19.5" customHeight="1">
      <c r="B23" s="64"/>
      <c r="C23" s="65" t="s">
        <v>65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225" t="s">
        <v>105</v>
      </c>
      <c r="M23" s="225" t="s">
        <v>105</v>
      </c>
      <c r="N23" s="225" t="s">
        <v>105</v>
      </c>
      <c r="O23" s="225" t="s">
        <v>105</v>
      </c>
      <c r="P23" s="225" t="s">
        <v>105</v>
      </c>
      <c r="Q23" s="225" t="s">
        <v>105</v>
      </c>
      <c r="R23" s="80">
        <v>0</v>
      </c>
      <c r="S23" s="80">
        <v>0</v>
      </c>
      <c r="T23" s="226" t="s">
        <v>105</v>
      </c>
      <c r="U23" s="226" t="s">
        <v>105</v>
      </c>
      <c r="V23" s="226" t="s">
        <v>105</v>
      </c>
      <c r="W23" s="226" t="s">
        <v>105</v>
      </c>
      <c r="X23" s="226" t="s">
        <v>105</v>
      </c>
      <c r="Y23" s="226" t="s">
        <v>105</v>
      </c>
      <c r="Z23" s="66"/>
    </row>
    <row r="24" spans="2:26" ht="19.5" customHeight="1">
      <c r="B24" s="64"/>
      <c r="C24" s="67" t="s">
        <v>66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225" t="s">
        <v>105</v>
      </c>
      <c r="M24" s="225" t="s">
        <v>105</v>
      </c>
      <c r="N24" s="225" t="s">
        <v>105</v>
      </c>
      <c r="O24" s="225" t="s">
        <v>105</v>
      </c>
      <c r="P24" s="225" t="s">
        <v>105</v>
      </c>
      <c r="Q24" s="225" t="s">
        <v>105</v>
      </c>
      <c r="R24" s="75">
        <v>0</v>
      </c>
      <c r="S24" s="75">
        <v>0</v>
      </c>
      <c r="T24" s="226" t="s">
        <v>105</v>
      </c>
      <c r="U24" s="226" t="s">
        <v>105</v>
      </c>
      <c r="V24" s="226" t="s">
        <v>105</v>
      </c>
      <c r="W24" s="226" t="s">
        <v>105</v>
      </c>
      <c r="X24" s="226" t="s">
        <v>105</v>
      </c>
      <c r="Y24" s="226" t="s">
        <v>105</v>
      </c>
      <c r="Z24" s="68"/>
    </row>
    <row r="25" spans="2:26" ht="19.5" customHeight="1">
      <c r="B25" s="64"/>
      <c r="C25" s="67" t="s">
        <v>67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227" t="s">
        <v>105</v>
      </c>
      <c r="M25" s="227" t="s">
        <v>105</v>
      </c>
      <c r="N25" s="227" t="s">
        <v>105</v>
      </c>
      <c r="O25" s="225" t="s">
        <v>105</v>
      </c>
      <c r="P25" s="225" t="s">
        <v>105</v>
      </c>
      <c r="Q25" s="225" t="s">
        <v>105</v>
      </c>
      <c r="R25" s="75">
        <v>0</v>
      </c>
      <c r="S25" s="75">
        <v>0</v>
      </c>
      <c r="T25" s="226" t="s">
        <v>105</v>
      </c>
      <c r="U25" s="226" t="s">
        <v>105</v>
      </c>
      <c r="V25" s="226" t="s">
        <v>105</v>
      </c>
      <c r="W25" s="226" t="s">
        <v>105</v>
      </c>
      <c r="X25" s="226" t="s">
        <v>105</v>
      </c>
      <c r="Y25" s="226" t="s">
        <v>105</v>
      </c>
      <c r="Z25" s="68"/>
    </row>
    <row r="26" spans="2:26" ht="19.5" customHeight="1">
      <c r="B26" s="64"/>
      <c r="C26" s="67" t="s">
        <v>68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227" t="s">
        <v>105</v>
      </c>
      <c r="M26" s="227" t="s">
        <v>105</v>
      </c>
      <c r="N26" s="227" t="s">
        <v>105</v>
      </c>
      <c r="O26" s="227" t="s">
        <v>105</v>
      </c>
      <c r="P26" s="227" t="s">
        <v>105</v>
      </c>
      <c r="Q26" s="227" t="s">
        <v>105</v>
      </c>
      <c r="R26" s="75">
        <v>0</v>
      </c>
      <c r="S26" s="75">
        <v>0</v>
      </c>
      <c r="T26" s="226" t="s">
        <v>105</v>
      </c>
      <c r="U26" s="226" t="s">
        <v>105</v>
      </c>
      <c r="V26" s="226" t="s">
        <v>105</v>
      </c>
      <c r="W26" s="226" t="s">
        <v>105</v>
      </c>
      <c r="X26" s="226" t="s">
        <v>105</v>
      </c>
      <c r="Y26" s="226" t="s">
        <v>105</v>
      </c>
      <c r="Z26" s="68"/>
    </row>
    <row r="27" spans="2:26" ht="19.5" customHeight="1">
      <c r="B27" s="69"/>
      <c r="C27" s="70" t="s">
        <v>69</v>
      </c>
      <c r="D27" s="84">
        <v>6</v>
      </c>
      <c r="E27" s="84">
        <v>17246</v>
      </c>
      <c r="F27" s="84">
        <v>0</v>
      </c>
      <c r="G27" s="84">
        <v>0</v>
      </c>
      <c r="H27" s="84">
        <v>6</v>
      </c>
      <c r="I27" s="84">
        <v>17246</v>
      </c>
      <c r="J27" s="84">
        <v>6</v>
      </c>
      <c r="K27" s="84">
        <v>17246</v>
      </c>
      <c r="L27" s="294">
        <v>18000</v>
      </c>
      <c r="M27" s="294">
        <v>18000</v>
      </c>
      <c r="N27" s="294">
        <v>18000</v>
      </c>
      <c r="O27" s="300">
        <v>18000</v>
      </c>
      <c r="P27" s="300">
        <v>18000</v>
      </c>
      <c r="Q27" s="300">
        <v>18000</v>
      </c>
      <c r="R27" s="84">
        <v>0</v>
      </c>
      <c r="S27" s="84">
        <v>0</v>
      </c>
      <c r="T27" s="228" t="s">
        <v>107</v>
      </c>
      <c r="U27" s="228" t="s">
        <v>107</v>
      </c>
      <c r="V27" s="228" t="s">
        <v>107</v>
      </c>
      <c r="W27" s="228" t="s">
        <v>105</v>
      </c>
      <c r="X27" s="228" t="s">
        <v>105</v>
      </c>
      <c r="Y27" s="228" t="s">
        <v>105</v>
      </c>
      <c r="Z27" s="123"/>
    </row>
    <row r="28" spans="2:26" ht="21" customHeight="1">
      <c r="B28" s="72" t="s">
        <v>70</v>
      </c>
      <c r="C28" s="62"/>
      <c r="D28" s="83">
        <v>6</v>
      </c>
      <c r="E28" s="83">
        <v>6529</v>
      </c>
      <c r="F28" s="83">
        <v>2</v>
      </c>
      <c r="G28" s="83">
        <v>485</v>
      </c>
      <c r="H28" s="83">
        <v>4</v>
      </c>
      <c r="I28" s="83">
        <v>6044</v>
      </c>
      <c r="J28" s="83">
        <v>4</v>
      </c>
      <c r="K28" s="83">
        <v>6044</v>
      </c>
      <c r="L28" s="295">
        <v>10235</v>
      </c>
      <c r="M28" s="295">
        <v>5000</v>
      </c>
      <c r="N28" s="295">
        <v>7578</v>
      </c>
      <c r="O28" s="296">
        <v>5000</v>
      </c>
      <c r="P28" s="296">
        <v>5000</v>
      </c>
      <c r="Q28" s="296">
        <v>5000</v>
      </c>
      <c r="R28" s="83">
        <v>0</v>
      </c>
      <c r="S28" s="83">
        <v>0</v>
      </c>
      <c r="T28" s="229" t="s">
        <v>107</v>
      </c>
      <c r="U28" s="229" t="s">
        <v>107</v>
      </c>
      <c r="V28" s="229" t="s">
        <v>107</v>
      </c>
      <c r="W28" s="229" t="s">
        <v>106</v>
      </c>
      <c r="X28" s="229" t="s">
        <v>106</v>
      </c>
      <c r="Y28" s="229" t="s">
        <v>106</v>
      </c>
      <c r="Z28" s="63"/>
    </row>
    <row r="29" spans="2:26" ht="19.5" customHeight="1">
      <c r="B29" s="64"/>
      <c r="C29" s="65" t="s">
        <v>71</v>
      </c>
      <c r="D29" s="80">
        <v>2</v>
      </c>
      <c r="E29" s="80">
        <v>485</v>
      </c>
      <c r="F29" s="80">
        <v>2</v>
      </c>
      <c r="G29" s="80">
        <v>485</v>
      </c>
      <c r="H29" s="80">
        <v>0</v>
      </c>
      <c r="I29" s="80">
        <v>0</v>
      </c>
      <c r="J29" s="80">
        <v>0</v>
      </c>
      <c r="K29" s="80">
        <v>0</v>
      </c>
      <c r="L29" s="225" t="s">
        <v>105</v>
      </c>
      <c r="M29" s="225" t="s">
        <v>105</v>
      </c>
      <c r="N29" s="225" t="s">
        <v>105</v>
      </c>
      <c r="O29" s="225" t="s">
        <v>105</v>
      </c>
      <c r="P29" s="225" t="s">
        <v>105</v>
      </c>
      <c r="Q29" s="225" t="s">
        <v>105</v>
      </c>
      <c r="R29" s="80">
        <v>0</v>
      </c>
      <c r="S29" s="80">
        <v>0</v>
      </c>
      <c r="T29" s="230" t="s">
        <v>107</v>
      </c>
      <c r="U29" s="230" t="s">
        <v>107</v>
      </c>
      <c r="V29" s="226" t="s">
        <v>107</v>
      </c>
      <c r="W29" s="230" t="s">
        <v>106</v>
      </c>
      <c r="X29" s="230" t="s">
        <v>106</v>
      </c>
      <c r="Y29" s="226" t="s">
        <v>106</v>
      </c>
      <c r="Z29" s="66"/>
    </row>
    <row r="30" spans="2:26" ht="19.5" customHeight="1">
      <c r="B30" s="64"/>
      <c r="C30" s="67" t="s">
        <v>72</v>
      </c>
      <c r="D30" s="75">
        <v>4</v>
      </c>
      <c r="E30" s="75">
        <v>6044</v>
      </c>
      <c r="F30" s="75">
        <v>0</v>
      </c>
      <c r="G30" s="75">
        <v>0</v>
      </c>
      <c r="H30" s="75">
        <v>4</v>
      </c>
      <c r="I30" s="75">
        <v>6044</v>
      </c>
      <c r="J30" s="75">
        <v>4</v>
      </c>
      <c r="K30" s="75">
        <v>6044</v>
      </c>
      <c r="L30" s="294">
        <v>10235</v>
      </c>
      <c r="M30" s="294">
        <v>5000</v>
      </c>
      <c r="N30" s="294">
        <v>7578.333333333333</v>
      </c>
      <c r="O30" s="294">
        <v>5000</v>
      </c>
      <c r="P30" s="294">
        <v>5000</v>
      </c>
      <c r="Q30" s="294">
        <v>5000</v>
      </c>
      <c r="R30" s="75">
        <v>0</v>
      </c>
      <c r="S30" s="75">
        <v>0</v>
      </c>
      <c r="T30" s="231" t="s">
        <v>107</v>
      </c>
      <c r="U30" s="231" t="s">
        <v>107</v>
      </c>
      <c r="V30" s="226" t="s">
        <v>107</v>
      </c>
      <c r="W30" s="231" t="s">
        <v>106</v>
      </c>
      <c r="X30" s="231" t="s">
        <v>106</v>
      </c>
      <c r="Y30" s="226" t="s">
        <v>106</v>
      </c>
      <c r="Z30" s="68"/>
    </row>
    <row r="31" spans="2:26" ht="19.5" customHeight="1">
      <c r="B31" s="64"/>
      <c r="C31" s="67" t="s">
        <v>73</v>
      </c>
      <c r="D31" s="84">
        <v>0</v>
      </c>
      <c r="E31" s="84">
        <v>0</v>
      </c>
      <c r="F31" s="75">
        <v>0</v>
      </c>
      <c r="G31" s="75">
        <v>0</v>
      </c>
      <c r="H31" s="84">
        <v>0</v>
      </c>
      <c r="I31" s="84">
        <v>0</v>
      </c>
      <c r="J31" s="75">
        <v>0</v>
      </c>
      <c r="K31" s="75">
        <v>0</v>
      </c>
      <c r="L31" s="145" t="s">
        <v>105</v>
      </c>
      <c r="M31" s="145" t="s">
        <v>105</v>
      </c>
      <c r="N31" s="145" t="s">
        <v>105</v>
      </c>
      <c r="O31" s="225" t="s">
        <v>105</v>
      </c>
      <c r="P31" s="225" t="s">
        <v>105</v>
      </c>
      <c r="Q31" s="225" t="s">
        <v>105</v>
      </c>
      <c r="R31" s="75">
        <v>0</v>
      </c>
      <c r="S31" s="75">
        <v>0</v>
      </c>
      <c r="T31" s="232" t="s">
        <v>107</v>
      </c>
      <c r="U31" s="232" t="s">
        <v>107</v>
      </c>
      <c r="V31" s="226" t="s">
        <v>107</v>
      </c>
      <c r="W31" s="232" t="s">
        <v>106</v>
      </c>
      <c r="X31" s="232" t="s">
        <v>106</v>
      </c>
      <c r="Y31" s="226" t="s">
        <v>106</v>
      </c>
      <c r="Z31" s="68"/>
    </row>
    <row r="32" spans="2:26" ht="21" customHeight="1">
      <c r="B32" s="72" t="s">
        <v>74</v>
      </c>
      <c r="C32" s="62"/>
      <c r="D32" s="83">
        <v>4</v>
      </c>
      <c r="E32" s="83">
        <v>46439</v>
      </c>
      <c r="F32" s="83">
        <v>1</v>
      </c>
      <c r="G32" s="83">
        <v>414</v>
      </c>
      <c r="H32" s="83">
        <v>3</v>
      </c>
      <c r="I32" s="83">
        <v>46025</v>
      </c>
      <c r="J32" s="83">
        <v>2</v>
      </c>
      <c r="K32" s="83">
        <v>45797</v>
      </c>
      <c r="L32" s="297">
        <v>1298</v>
      </c>
      <c r="M32" s="297">
        <v>481</v>
      </c>
      <c r="N32" s="297">
        <v>890</v>
      </c>
      <c r="O32" s="146" t="s">
        <v>106</v>
      </c>
      <c r="P32" s="146" t="s">
        <v>106</v>
      </c>
      <c r="Q32" s="146" t="s">
        <v>106</v>
      </c>
      <c r="R32" s="83">
        <v>1</v>
      </c>
      <c r="S32" s="83">
        <v>228</v>
      </c>
      <c r="T32" s="146" t="s">
        <v>106</v>
      </c>
      <c r="U32" s="146" t="s">
        <v>106</v>
      </c>
      <c r="V32" s="146" t="s">
        <v>106</v>
      </c>
      <c r="W32" s="233">
        <v>60</v>
      </c>
      <c r="X32" s="233">
        <v>60</v>
      </c>
      <c r="Y32" s="233">
        <v>60</v>
      </c>
      <c r="Z32" s="63"/>
    </row>
    <row r="33" spans="2:26" ht="19.5" customHeight="1">
      <c r="B33" s="64"/>
      <c r="C33" s="65" t="s">
        <v>75</v>
      </c>
      <c r="D33" s="80">
        <v>1</v>
      </c>
      <c r="E33" s="80">
        <v>414</v>
      </c>
      <c r="F33" s="80">
        <v>1</v>
      </c>
      <c r="G33" s="80">
        <v>414</v>
      </c>
      <c r="H33" s="80">
        <v>0</v>
      </c>
      <c r="I33" s="80">
        <v>0</v>
      </c>
      <c r="J33" s="80">
        <v>0</v>
      </c>
      <c r="K33" s="80">
        <v>0</v>
      </c>
      <c r="L33" s="225" t="s">
        <v>105</v>
      </c>
      <c r="M33" s="225" t="s">
        <v>105</v>
      </c>
      <c r="N33" s="225" t="s">
        <v>105</v>
      </c>
      <c r="O33" s="225" t="s">
        <v>106</v>
      </c>
      <c r="P33" s="225" t="s">
        <v>106</v>
      </c>
      <c r="Q33" s="225" t="s">
        <v>106</v>
      </c>
      <c r="R33" s="80">
        <v>0</v>
      </c>
      <c r="S33" s="80">
        <v>0</v>
      </c>
      <c r="T33" s="225" t="s">
        <v>106</v>
      </c>
      <c r="U33" s="225" t="s">
        <v>106</v>
      </c>
      <c r="V33" s="225" t="s">
        <v>106</v>
      </c>
      <c r="W33" s="226" t="s">
        <v>105</v>
      </c>
      <c r="X33" s="226" t="s">
        <v>105</v>
      </c>
      <c r="Y33" s="226" t="s">
        <v>105</v>
      </c>
      <c r="Z33" s="66"/>
    </row>
    <row r="34" spans="2:26" ht="19.5" customHeight="1">
      <c r="B34" s="64"/>
      <c r="C34" s="67" t="s">
        <v>76</v>
      </c>
      <c r="D34" s="75">
        <v>2</v>
      </c>
      <c r="E34" s="75">
        <v>45797</v>
      </c>
      <c r="F34" s="75">
        <v>0</v>
      </c>
      <c r="G34" s="75">
        <v>0</v>
      </c>
      <c r="H34" s="75">
        <v>2</v>
      </c>
      <c r="I34" s="75">
        <v>45797</v>
      </c>
      <c r="J34" s="75">
        <v>2</v>
      </c>
      <c r="K34" s="75">
        <v>45797</v>
      </c>
      <c r="L34" s="298">
        <v>1298</v>
      </c>
      <c r="M34" s="298">
        <v>481</v>
      </c>
      <c r="N34" s="298">
        <v>889.5</v>
      </c>
      <c r="O34" s="225" t="s">
        <v>106</v>
      </c>
      <c r="P34" s="225" t="s">
        <v>106</v>
      </c>
      <c r="Q34" s="225" t="s">
        <v>106</v>
      </c>
      <c r="R34" s="75">
        <v>0</v>
      </c>
      <c r="S34" s="75">
        <v>0</v>
      </c>
      <c r="T34" s="225" t="s">
        <v>106</v>
      </c>
      <c r="U34" s="225" t="s">
        <v>106</v>
      </c>
      <c r="V34" s="225" t="s">
        <v>106</v>
      </c>
      <c r="W34" s="226" t="s">
        <v>105</v>
      </c>
      <c r="X34" s="226" t="s">
        <v>105</v>
      </c>
      <c r="Y34" s="226" t="s">
        <v>105</v>
      </c>
      <c r="Z34" s="68"/>
    </row>
    <row r="35" spans="2:26" ht="19.5" customHeight="1">
      <c r="B35" s="64"/>
      <c r="C35" s="67" t="s">
        <v>77</v>
      </c>
      <c r="D35" s="75">
        <v>1</v>
      </c>
      <c r="E35" s="75">
        <v>228</v>
      </c>
      <c r="F35" s="75">
        <v>0</v>
      </c>
      <c r="G35" s="75">
        <v>0</v>
      </c>
      <c r="H35" s="75">
        <v>1</v>
      </c>
      <c r="I35" s="75">
        <v>228</v>
      </c>
      <c r="J35" s="75">
        <v>0</v>
      </c>
      <c r="K35" s="75">
        <v>0</v>
      </c>
      <c r="L35" s="225" t="s">
        <v>105</v>
      </c>
      <c r="M35" s="225" t="s">
        <v>105</v>
      </c>
      <c r="N35" s="225" t="s">
        <v>105</v>
      </c>
      <c r="O35" s="225" t="s">
        <v>106</v>
      </c>
      <c r="P35" s="225" t="s">
        <v>106</v>
      </c>
      <c r="Q35" s="225" t="s">
        <v>106</v>
      </c>
      <c r="R35" s="75">
        <v>1</v>
      </c>
      <c r="S35" s="75">
        <v>228</v>
      </c>
      <c r="T35" s="225" t="s">
        <v>106</v>
      </c>
      <c r="U35" s="225" t="s">
        <v>106</v>
      </c>
      <c r="V35" s="225" t="s">
        <v>106</v>
      </c>
      <c r="W35" s="293">
        <v>60</v>
      </c>
      <c r="X35" s="293">
        <v>60</v>
      </c>
      <c r="Y35" s="293">
        <v>60</v>
      </c>
      <c r="Z35" s="68"/>
    </row>
    <row r="36" spans="2:26" ht="19.5" customHeight="1">
      <c r="B36" s="64"/>
      <c r="C36" s="67" t="s">
        <v>78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225" t="s">
        <v>105</v>
      </c>
      <c r="M36" s="225" t="s">
        <v>105</v>
      </c>
      <c r="N36" s="225" t="s">
        <v>105</v>
      </c>
      <c r="O36" s="225" t="s">
        <v>106</v>
      </c>
      <c r="P36" s="225" t="s">
        <v>106</v>
      </c>
      <c r="Q36" s="225" t="s">
        <v>106</v>
      </c>
      <c r="R36" s="75">
        <v>0</v>
      </c>
      <c r="S36" s="75">
        <v>0</v>
      </c>
      <c r="T36" s="225" t="s">
        <v>106</v>
      </c>
      <c r="U36" s="225" t="s">
        <v>106</v>
      </c>
      <c r="V36" s="225" t="s">
        <v>106</v>
      </c>
      <c r="W36" s="226" t="s">
        <v>105</v>
      </c>
      <c r="X36" s="226" t="s">
        <v>105</v>
      </c>
      <c r="Y36" s="226" t="s">
        <v>105</v>
      </c>
      <c r="Z36" s="68"/>
    </row>
    <row r="37" spans="2:26" ht="19.5" customHeight="1">
      <c r="B37" s="64"/>
      <c r="C37" s="67" t="s">
        <v>79</v>
      </c>
      <c r="D37" s="84">
        <v>0</v>
      </c>
      <c r="E37" s="84">
        <v>0</v>
      </c>
      <c r="F37" s="75">
        <v>0</v>
      </c>
      <c r="G37" s="75">
        <v>0</v>
      </c>
      <c r="H37" s="84">
        <v>0</v>
      </c>
      <c r="I37" s="84">
        <v>0</v>
      </c>
      <c r="J37" s="75">
        <v>0</v>
      </c>
      <c r="K37" s="75">
        <v>0</v>
      </c>
      <c r="L37" s="145" t="s">
        <v>105</v>
      </c>
      <c r="M37" s="145" t="s">
        <v>105</v>
      </c>
      <c r="N37" s="145" t="s">
        <v>105</v>
      </c>
      <c r="O37" s="225" t="s">
        <v>106</v>
      </c>
      <c r="P37" s="225" t="s">
        <v>106</v>
      </c>
      <c r="Q37" s="225" t="s">
        <v>106</v>
      </c>
      <c r="R37" s="75">
        <v>0</v>
      </c>
      <c r="S37" s="75">
        <v>0</v>
      </c>
      <c r="T37" s="225" t="s">
        <v>106</v>
      </c>
      <c r="U37" s="225" t="s">
        <v>106</v>
      </c>
      <c r="V37" s="225" t="s">
        <v>106</v>
      </c>
      <c r="W37" s="226" t="s">
        <v>105</v>
      </c>
      <c r="X37" s="226" t="s">
        <v>105</v>
      </c>
      <c r="Y37" s="226" t="s">
        <v>105</v>
      </c>
      <c r="Z37" s="68"/>
    </row>
    <row r="38" spans="2:26" ht="21" customHeight="1">
      <c r="B38" s="72" t="s">
        <v>80</v>
      </c>
      <c r="C38" s="62"/>
      <c r="D38" s="83">
        <v>15</v>
      </c>
      <c r="E38" s="83">
        <v>115835</v>
      </c>
      <c r="F38" s="83">
        <v>1</v>
      </c>
      <c r="G38" s="83">
        <v>885</v>
      </c>
      <c r="H38" s="83">
        <v>14</v>
      </c>
      <c r="I38" s="83">
        <v>114950</v>
      </c>
      <c r="J38" s="83">
        <v>14</v>
      </c>
      <c r="K38" s="83">
        <v>114950</v>
      </c>
      <c r="L38" s="83">
        <v>16528</v>
      </c>
      <c r="M38" s="83">
        <v>1398</v>
      </c>
      <c r="N38" s="83">
        <v>4891</v>
      </c>
      <c r="O38" s="299">
        <v>10000</v>
      </c>
      <c r="P38" s="299">
        <v>10000</v>
      </c>
      <c r="Q38" s="299">
        <v>10000</v>
      </c>
      <c r="R38" s="83">
        <v>0</v>
      </c>
      <c r="S38" s="83">
        <v>0</v>
      </c>
      <c r="T38" s="229" t="s">
        <v>105</v>
      </c>
      <c r="U38" s="229" t="s">
        <v>105</v>
      </c>
      <c r="V38" s="229" t="s">
        <v>105</v>
      </c>
      <c r="W38" s="229" t="s">
        <v>105</v>
      </c>
      <c r="X38" s="229" t="s">
        <v>105</v>
      </c>
      <c r="Y38" s="229" t="s">
        <v>105</v>
      </c>
      <c r="Z38" s="63"/>
    </row>
    <row r="39" spans="2:26" ht="19.5" customHeight="1">
      <c r="B39" s="64"/>
      <c r="C39" s="73" t="s">
        <v>81</v>
      </c>
      <c r="D39" s="80">
        <v>7</v>
      </c>
      <c r="E39" s="80">
        <v>45982</v>
      </c>
      <c r="F39" s="211">
        <v>0</v>
      </c>
      <c r="G39" s="211">
        <v>0</v>
      </c>
      <c r="H39" s="80">
        <v>7</v>
      </c>
      <c r="I39" s="80">
        <v>45982</v>
      </c>
      <c r="J39" s="211">
        <v>7</v>
      </c>
      <c r="K39" s="211">
        <v>45982</v>
      </c>
      <c r="L39" s="80">
        <v>1398</v>
      </c>
      <c r="M39" s="80">
        <v>1398</v>
      </c>
      <c r="N39" s="80">
        <v>1398</v>
      </c>
      <c r="O39" s="234" t="s">
        <v>109</v>
      </c>
      <c r="P39" s="218" t="s">
        <v>109</v>
      </c>
      <c r="Q39" s="235" t="s">
        <v>109</v>
      </c>
      <c r="R39" s="211">
        <v>0</v>
      </c>
      <c r="S39" s="211">
        <v>0</v>
      </c>
      <c r="T39" s="230" t="s">
        <v>105</v>
      </c>
      <c r="U39" s="230" t="s">
        <v>105</v>
      </c>
      <c r="V39" s="226" t="s">
        <v>105</v>
      </c>
      <c r="W39" s="226" t="s">
        <v>105</v>
      </c>
      <c r="X39" s="226" t="s">
        <v>105</v>
      </c>
      <c r="Y39" s="226" t="s">
        <v>105</v>
      </c>
      <c r="Z39" s="74"/>
    </row>
    <row r="40" spans="2:26" ht="19.5" customHeight="1">
      <c r="B40" s="64"/>
      <c r="C40" s="67" t="s">
        <v>82</v>
      </c>
      <c r="D40" s="75">
        <v>0</v>
      </c>
      <c r="E40" s="75">
        <v>0</v>
      </c>
      <c r="F40" s="75">
        <v>0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147" t="s">
        <v>105</v>
      </c>
      <c r="M40" s="147" t="s">
        <v>105</v>
      </c>
      <c r="N40" s="147" t="s">
        <v>105</v>
      </c>
      <c r="O40" s="218" t="s">
        <v>109</v>
      </c>
      <c r="P40" s="218" t="s">
        <v>109</v>
      </c>
      <c r="Q40" s="235" t="s">
        <v>109</v>
      </c>
      <c r="R40" s="75">
        <v>0</v>
      </c>
      <c r="S40" s="75">
        <v>0</v>
      </c>
      <c r="T40" s="231" t="s">
        <v>105</v>
      </c>
      <c r="U40" s="231" t="s">
        <v>105</v>
      </c>
      <c r="V40" s="226" t="s">
        <v>105</v>
      </c>
      <c r="W40" s="226" t="s">
        <v>105</v>
      </c>
      <c r="X40" s="226" t="s">
        <v>105</v>
      </c>
      <c r="Y40" s="226" t="s">
        <v>105</v>
      </c>
      <c r="Z40" s="68"/>
    </row>
    <row r="41" spans="2:26" ht="19.5" customHeight="1">
      <c r="B41" s="64"/>
      <c r="C41" s="67" t="s">
        <v>83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0</v>
      </c>
      <c r="J41" s="75">
        <v>0</v>
      </c>
      <c r="K41" s="75">
        <v>0</v>
      </c>
      <c r="L41" s="147" t="s">
        <v>105</v>
      </c>
      <c r="M41" s="147" t="s">
        <v>105</v>
      </c>
      <c r="N41" s="147" t="s">
        <v>105</v>
      </c>
      <c r="O41" s="235" t="s">
        <v>109</v>
      </c>
      <c r="P41" s="235" t="s">
        <v>109</v>
      </c>
      <c r="Q41" s="235" t="s">
        <v>109</v>
      </c>
      <c r="R41" s="75">
        <v>0</v>
      </c>
      <c r="S41" s="75">
        <v>0</v>
      </c>
      <c r="T41" s="231" t="s">
        <v>105</v>
      </c>
      <c r="U41" s="231" t="s">
        <v>105</v>
      </c>
      <c r="V41" s="226" t="s">
        <v>105</v>
      </c>
      <c r="W41" s="226" t="s">
        <v>105</v>
      </c>
      <c r="X41" s="226" t="s">
        <v>105</v>
      </c>
      <c r="Y41" s="226" t="s">
        <v>105</v>
      </c>
      <c r="Z41" s="68"/>
    </row>
    <row r="42" spans="2:26" ht="19.5" customHeight="1">
      <c r="B42" s="64"/>
      <c r="C42" s="67" t="s">
        <v>84</v>
      </c>
      <c r="D42" s="75">
        <v>0</v>
      </c>
      <c r="E42" s="75">
        <v>0</v>
      </c>
      <c r="F42" s="75">
        <v>0</v>
      </c>
      <c r="G42" s="75">
        <v>0</v>
      </c>
      <c r="H42" s="75">
        <v>0</v>
      </c>
      <c r="I42" s="75">
        <v>0</v>
      </c>
      <c r="J42" s="75">
        <v>0</v>
      </c>
      <c r="K42" s="75">
        <v>0</v>
      </c>
      <c r="L42" s="147" t="s">
        <v>105</v>
      </c>
      <c r="M42" s="147" t="s">
        <v>105</v>
      </c>
      <c r="N42" s="147" t="s">
        <v>105</v>
      </c>
      <c r="O42" s="235" t="s">
        <v>109</v>
      </c>
      <c r="P42" s="235" t="s">
        <v>109</v>
      </c>
      <c r="Q42" s="235" t="s">
        <v>109</v>
      </c>
      <c r="R42" s="75">
        <v>0</v>
      </c>
      <c r="S42" s="75">
        <v>0</v>
      </c>
      <c r="T42" s="231" t="s">
        <v>105</v>
      </c>
      <c r="U42" s="231" t="s">
        <v>105</v>
      </c>
      <c r="V42" s="226" t="s">
        <v>105</v>
      </c>
      <c r="W42" s="226" t="s">
        <v>105</v>
      </c>
      <c r="X42" s="226" t="s">
        <v>105</v>
      </c>
      <c r="Y42" s="226" t="s">
        <v>105</v>
      </c>
      <c r="Z42" s="68"/>
    </row>
    <row r="43" spans="2:26" ht="19.5" customHeight="1">
      <c r="B43" s="64"/>
      <c r="C43" s="67" t="s">
        <v>85</v>
      </c>
      <c r="D43" s="75">
        <v>3</v>
      </c>
      <c r="E43" s="75">
        <v>30251</v>
      </c>
      <c r="F43" s="75">
        <v>0</v>
      </c>
      <c r="G43" s="75">
        <v>0</v>
      </c>
      <c r="H43" s="75">
        <v>3</v>
      </c>
      <c r="I43" s="75">
        <v>30251</v>
      </c>
      <c r="J43" s="75">
        <v>3</v>
      </c>
      <c r="K43" s="75">
        <v>30251</v>
      </c>
      <c r="L43" s="298">
        <v>16528</v>
      </c>
      <c r="M43" s="298">
        <v>16528</v>
      </c>
      <c r="N43" s="298">
        <v>16528</v>
      </c>
      <c r="O43" s="235" t="s">
        <v>109</v>
      </c>
      <c r="P43" s="235" t="s">
        <v>109</v>
      </c>
      <c r="Q43" s="235" t="s">
        <v>109</v>
      </c>
      <c r="R43" s="75">
        <v>0</v>
      </c>
      <c r="S43" s="75">
        <v>0</v>
      </c>
      <c r="T43" s="231" t="s">
        <v>105</v>
      </c>
      <c r="U43" s="231" t="s">
        <v>105</v>
      </c>
      <c r="V43" s="226" t="s">
        <v>105</v>
      </c>
      <c r="W43" s="226" t="s">
        <v>105</v>
      </c>
      <c r="X43" s="226" t="s">
        <v>105</v>
      </c>
      <c r="Y43" s="226" t="s">
        <v>105</v>
      </c>
      <c r="Z43" s="68"/>
    </row>
    <row r="44" spans="2:26" ht="19.5" customHeight="1">
      <c r="B44" s="64"/>
      <c r="C44" s="67" t="s">
        <v>86</v>
      </c>
      <c r="D44" s="236">
        <v>0</v>
      </c>
      <c r="E44" s="236">
        <v>0</v>
      </c>
      <c r="F44" s="237">
        <v>0</v>
      </c>
      <c r="G44" s="237">
        <v>0</v>
      </c>
      <c r="H44" s="236">
        <v>0</v>
      </c>
      <c r="I44" s="236">
        <v>0</v>
      </c>
      <c r="J44" s="236">
        <v>0</v>
      </c>
      <c r="K44" s="236">
        <v>0</v>
      </c>
      <c r="L44" s="235" t="s">
        <v>109</v>
      </c>
      <c r="M44" s="235" t="s">
        <v>109</v>
      </c>
      <c r="N44" s="235" t="s">
        <v>109</v>
      </c>
      <c r="O44" s="235" t="s">
        <v>109</v>
      </c>
      <c r="P44" s="235" t="s">
        <v>109</v>
      </c>
      <c r="Q44" s="235" t="s">
        <v>109</v>
      </c>
      <c r="R44" s="75">
        <v>0</v>
      </c>
      <c r="S44" s="75">
        <v>0</v>
      </c>
      <c r="T44" s="231" t="s">
        <v>105</v>
      </c>
      <c r="U44" s="231" t="s">
        <v>105</v>
      </c>
      <c r="V44" s="226" t="s">
        <v>105</v>
      </c>
      <c r="W44" s="226" t="s">
        <v>105</v>
      </c>
      <c r="X44" s="226" t="s">
        <v>105</v>
      </c>
      <c r="Y44" s="226" t="s">
        <v>105</v>
      </c>
      <c r="Z44" s="68"/>
    </row>
    <row r="45" spans="2:26" ht="19.5" customHeight="1">
      <c r="B45" s="64"/>
      <c r="C45" s="67" t="s">
        <v>87</v>
      </c>
      <c r="D45" s="75">
        <v>1</v>
      </c>
      <c r="E45" s="75">
        <v>474</v>
      </c>
      <c r="F45" s="75">
        <v>0</v>
      </c>
      <c r="G45" s="75">
        <v>0</v>
      </c>
      <c r="H45" s="75">
        <v>1</v>
      </c>
      <c r="I45" s="75">
        <v>474</v>
      </c>
      <c r="J45" s="75">
        <v>1</v>
      </c>
      <c r="K45" s="75">
        <v>474</v>
      </c>
      <c r="L45" s="147" t="s">
        <v>105</v>
      </c>
      <c r="M45" s="147" t="s">
        <v>105</v>
      </c>
      <c r="N45" s="147" t="s">
        <v>105</v>
      </c>
      <c r="O45" s="200">
        <v>10000</v>
      </c>
      <c r="P45" s="200">
        <v>10000</v>
      </c>
      <c r="Q45" s="200">
        <v>10000</v>
      </c>
      <c r="R45" s="75">
        <v>0</v>
      </c>
      <c r="S45" s="75">
        <v>0</v>
      </c>
      <c r="T45" s="231" t="s">
        <v>105</v>
      </c>
      <c r="U45" s="231" t="s">
        <v>105</v>
      </c>
      <c r="V45" s="226" t="s">
        <v>105</v>
      </c>
      <c r="W45" s="226" t="s">
        <v>105</v>
      </c>
      <c r="X45" s="226" t="s">
        <v>105</v>
      </c>
      <c r="Y45" s="226" t="s">
        <v>105</v>
      </c>
      <c r="Z45" s="68"/>
    </row>
    <row r="46" spans="2:26" ht="19.5" customHeight="1" thickBot="1">
      <c r="B46" s="76"/>
      <c r="C46" s="77" t="s">
        <v>88</v>
      </c>
      <c r="D46" s="216">
        <v>4</v>
      </c>
      <c r="E46" s="216">
        <v>39128</v>
      </c>
      <c r="F46" s="216">
        <v>1</v>
      </c>
      <c r="G46" s="216">
        <v>885</v>
      </c>
      <c r="H46" s="216">
        <v>3</v>
      </c>
      <c r="I46" s="216">
        <v>38243</v>
      </c>
      <c r="J46" s="216">
        <v>3</v>
      </c>
      <c r="K46" s="216">
        <v>38243</v>
      </c>
      <c r="L46" s="216">
        <v>1404</v>
      </c>
      <c r="M46" s="216">
        <v>1404</v>
      </c>
      <c r="N46" s="216">
        <v>1404</v>
      </c>
      <c r="O46" s="238" t="s">
        <v>109</v>
      </c>
      <c r="P46" s="238" t="s">
        <v>109</v>
      </c>
      <c r="Q46" s="238" t="s">
        <v>109</v>
      </c>
      <c r="R46" s="216">
        <v>0</v>
      </c>
      <c r="S46" s="216">
        <v>0</v>
      </c>
      <c r="T46" s="239" t="s">
        <v>105</v>
      </c>
      <c r="U46" s="239" t="s">
        <v>105</v>
      </c>
      <c r="V46" s="239" t="s">
        <v>105</v>
      </c>
      <c r="W46" s="239" t="s">
        <v>105</v>
      </c>
      <c r="X46" s="239" t="s">
        <v>105</v>
      </c>
      <c r="Y46" s="239" t="s">
        <v>105</v>
      </c>
      <c r="Z46" s="78"/>
    </row>
    <row r="47" spans="2:26" ht="8.25" customHeight="1"/>
  </sheetData>
  <mergeCells count="18">
    <mergeCell ref="A1:E1"/>
    <mergeCell ref="B2:C6"/>
    <mergeCell ref="D2:E5"/>
    <mergeCell ref="F3:G5"/>
    <mergeCell ref="R3:Y3"/>
    <mergeCell ref="L4:Q4"/>
    <mergeCell ref="J4:K5"/>
    <mergeCell ref="H3:I5"/>
    <mergeCell ref="Z2:Z6"/>
    <mergeCell ref="L5:N5"/>
    <mergeCell ref="O5:Q5"/>
    <mergeCell ref="R4:S5"/>
    <mergeCell ref="T4:Y4"/>
    <mergeCell ref="T5:V5"/>
    <mergeCell ref="W5:Y5"/>
    <mergeCell ref="R2:Y2"/>
    <mergeCell ref="J2:Q2"/>
    <mergeCell ref="J3:Q3"/>
  </mergeCells>
  <phoneticPr fontId="2"/>
  <pageMargins left="0.98425196850393704" right="0.59055118110236227" top="0.98425196850393704" bottom="0.39370078740157483" header="0.59055118110236227" footer="0.31496062992125984"/>
  <pageSetup paperSize="9" scale="51" orientation="landscape" r:id="rId1"/>
  <headerFooter alignWithMargins="0">
    <oddHeader>&amp;C&amp;18農地賃借料情報（平成29年度）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39"/>
  <sheetViews>
    <sheetView view="pageBreakPreview" zoomScale="60" zoomScaleNormal="100" workbookViewId="0">
      <selection activeCell="H18" sqref="H18:J18"/>
    </sheetView>
  </sheetViews>
  <sheetFormatPr defaultRowHeight="14.25"/>
  <cols>
    <col min="1" max="1" width="1.625" customWidth="1"/>
    <col min="2" max="2" width="3.125" customWidth="1"/>
    <col min="3" max="3" width="8.625" customWidth="1"/>
    <col min="4" max="20" width="9.625" customWidth="1"/>
    <col min="21" max="21" width="10.625" customWidth="1"/>
  </cols>
  <sheetData>
    <row r="1" spans="1:21" ht="23.25" customHeight="1" thickBot="1">
      <c r="A1" s="328" t="s">
        <v>36</v>
      </c>
      <c r="B1" s="329"/>
      <c r="C1" s="329"/>
      <c r="D1" s="329"/>
      <c r="U1" s="55" t="s">
        <v>35</v>
      </c>
    </row>
    <row r="2" spans="1:21" ht="13.5" customHeight="1">
      <c r="B2" s="330" t="s">
        <v>30</v>
      </c>
      <c r="C2" s="331"/>
      <c r="D2" s="337" t="s">
        <v>0</v>
      </c>
      <c r="E2" s="2"/>
      <c r="F2" s="2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1"/>
      <c r="U2" s="345" t="s">
        <v>9</v>
      </c>
    </row>
    <row r="3" spans="1:21" ht="13.5" customHeight="1">
      <c r="B3" s="332"/>
      <c r="C3" s="333"/>
      <c r="D3" s="338"/>
      <c r="E3" s="348" t="s">
        <v>38</v>
      </c>
      <c r="F3" s="348" t="s">
        <v>39</v>
      </c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3"/>
      <c r="U3" s="346"/>
    </row>
    <row r="4" spans="1:21" ht="21" customHeight="1">
      <c r="B4" s="332"/>
      <c r="C4" s="333"/>
      <c r="D4" s="338"/>
      <c r="E4" s="338"/>
      <c r="F4" s="338"/>
      <c r="G4" s="338" t="s">
        <v>40</v>
      </c>
      <c r="H4" s="342" t="s">
        <v>33</v>
      </c>
      <c r="I4" s="342"/>
      <c r="J4" s="342"/>
      <c r="K4" s="342"/>
      <c r="L4" s="342"/>
      <c r="M4" s="343"/>
      <c r="N4" s="338" t="s">
        <v>41</v>
      </c>
      <c r="O4" s="342" t="s">
        <v>34</v>
      </c>
      <c r="P4" s="342"/>
      <c r="Q4" s="342"/>
      <c r="R4" s="342"/>
      <c r="S4" s="342"/>
      <c r="T4" s="343"/>
      <c r="U4" s="346"/>
    </row>
    <row r="5" spans="1:21" ht="21" customHeight="1">
      <c r="B5" s="334"/>
      <c r="C5" s="333"/>
      <c r="D5" s="339"/>
      <c r="E5" s="339"/>
      <c r="F5" s="339"/>
      <c r="G5" s="339"/>
      <c r="H5" s="344" t="s">
        <v>7</v>
      </c>
      <c r="I5" s="342"/>
      <c r="J5" s="343"/>
      <c r="K5" s="344" t="s">
        <v>8</v>
      </c>
      <c r="L5" s="342"/>
      <c r="M5" s="343"/>
      <c r="N5" s="339"/>
      <c r="O5" s="344" t="s">
        <v>7</v>
      </c>
      <c r="P5" s="342"/>
      <c r="Q5" s="343"/>
      <c r="R5" s="344" t="s">
        <v>8</v>
      </c>
      <c r="S5" s="342"/>
      <c r="T5" s="343"/>
      <c r="U5" s="346"/>
    </row>
    <row r="6" spans="1:21" ht="30" customHeight="1">
      <c r="B6" s="335"/>
      <c r="C6" s="336"/>
      <c r="D6" s="1" t="s">
        <v>1</v>
      </c>
      <c r="E6" s="1" t="s">
        <v>1</v>
      </c>
      <c r="F6" s="1" t="s">
        <v>1</v>
      </c>
      <c r="G6" s="1" t="s">
        <v>1</v>
      </c>
      <c r="H6" s="1" t="s">
        <v>4</v>
      </c>
      <c r="I6" s="1" t="s">
        <v>5</v>
      </c>
      <c r="J6" s="1" t="s">
        <v>6</v>
      </c>
      <c r="K6" s="1" t="s">
        <v>4</v>
      </c>
      <c r="L6" s="1" t="s">
        <v>5</v>
      </c>
      <c r="M6" s="1" t="s">
        <v>6</v>
      </c>
      <c r="N6" s="1" t="s">
        <v>1</v>
      </c>
      <c r="O6" s="1" t="s">
        <v>4</v>
      </c>
      <c r="P6" s="1" t="s">
        <v>5</v>
      </c>
      <c r="Q6" s="1" t="s">
        <v>6</v>
      </c>
      <c r="R6" s="1" t="s">
        <v>4</v>
      </c>
      <c r="S6" s="1" t="s">
        <v>5</v>
      </c>
      <c r="T6" s="1" t="s">
        <v>6</v>
      </c>
      <c r="U6" s="347"/>
    </row>
    <row r="7" spans="1:21" ht="30" customHeight="1">
      <c r="B7" s="50" t="s">
        <v>24</v>
      </c>
      <c r="C7" s="51"/>
      <c r="D7" s="83">
        <f>'平成２９年度（田）'!D7</f>
        <v>575</v>
      </c>
      <c r="E7" s="83">
        <f>'平成２９年度（田）'!F7</f>
        <v>224</v>
      </c>
      <c r="F7" s="83">
        <f>'平成２９年度（田）'!H7</f>
        <v>351</v>
      </c>
      <c r="G7" s="83">
        <f>'平成２９年度（田）'!J7</f>
        <v>212</v>
      </c>
      <c r="H7" s="135">
        <v>25000</v>
      </c>
      <c r="I7" s="135">
        <v>1500</v>
      </c>
      <c r="J7" s="135">
        <v>4894</v>
      </c>
      <c r="K7" s="135">
        <v>10000</v>
      </c>
      <c r="L7" s="135">
        <v>1500</v>
      </c>
      <c r="M7" s="135">
        <v>3076</v>
      </c>
      <c r="N7" s="83">
        <f>'平成２９年度（田）'!R7</f>
        <v>139</v>
      </c>
      <c r="O7" s="136">
        <v>120</v>
      </c>
      <c r="P7" s="136">
        <v>13.4</v>
      </c>
      <c r="Q7" s="136">
        <v>29.6</v>
      </c>
      <c r="R7" s="136">
        <v>31.4</v>
      </c>
      <c r="S7" s="136">
        <v>16.5</v>
      </c>
      <c r="T7" s="136">
        <v>26.6</v>
      </c>
      <c r="U7" s="3"/>
    </row>
    <row r="8" spans="1:21" ht="30" customHeight="1">
      <c r="B8" s="50" t="s">
        <v>25</v>
      </c>
      <c r="C8" s="51"/>
      <c r="D8" s="83">
        <f>'平成２９年度（田）'!D22</f>
        <v>705</v>
      </c>
      <c r="E8" s="83">
        <f>'平成２９年度（田）'!F22</f>
        <v>374</v>
      </c>
      <c r="F8" s="83">
        <f>'平成２９年度（田）'!H22</f>
        <v>331</v>
      </c>
      <c r="G8" s="83">
        <f>'平成２９年度（田）'!J22</f>
        <v>109</v>
      </c>
      <c r="H8" s="83">
        <v>15000</v>
      </c>
      <c r="I8" s="83">
        <v>2000</v>
      </c>
      <c r="J8" s="83">
        <v>5662</v>
      </c>
      <c r="K8" s="83">
        <v>17668</v>
      </c>
      <c r="L8" s="83">
        <v>2847</v>
      </c>
      <c r="M8" s="83">
        <v>4971</v>
      </c>
      <c r="N8" s="83">
        <f>'平成２９年度（田）'!R22</f>
        <v>222</v>
      </c>
      <c r="O8" s="85">
        <v>60</v>
      </c>
      <c r="P8" s="85">
        <v>10</v>
      </c>
      <c r="Q8" s="85">
        <v>31.2</v>
      </c>
      <c r="R8" s="85">
        <v>42.8</v>
      </c>
      <c r="S8" s="85">
        <v>10</v>
      </c>
      <c r="T8" s="85">
        <v>30.7</v>
      </c>
      <c r="U8" s="3"/>
    </row>
    <row r="9" spans="1:21" ht="30" customHeight="1">
      <c r="B9" s="50" t="s">
        <v>26</v>
      </c>
      <c r="C9" s="51"/>
      <c r="D9" s="83">
        <f>'平成２９年度（田）'!D28</f>
        <v>485</v>
      </c>
      <c r="E9" s="83">
        <f>'平成２９年度（田）'!F29</f>
        <v>34</v>
      </c>
      <c r="F9" s="83">
        <f>'平成２９年度（田）'!F28</f>
        <v>96</v>
      </c>
      <c r="G9" s="83">
        <f>'平成２９年度（田）'!J28</f>
        <v>250</v>
      </c>
      <c r="H9" s="83">
        <v>21570</v>
      </c>
      <c r="I9" s="83">
        <v>1297</v>
      </c>
      <c r="J9" s="83">
        <v>5505</v>
      </c>
      <c r="K9" s="83">
        <v>46860</v>
      </c>
      <c r="L9" s="83">
        <v>4526</v>
      </c>
      <c r="M9" s="83">
        <v>9260</v>
      </c>
      <c r="N9" s="83">
        <v>139</v>
      </c>
      <c r="O9" s="85">
        <v>100</v>
      </c>
      <c r="P9" s="85">
        <v>10</v>
      </c>
      <c r="Q9" s="119">
        <v>34.700000000000003</v>
      </c>
      <c r="R9" s="85">
        <v>90</v>
      </c>
      <c r="S9" s="85">
        <v>20</v>
      </c>
      <c r="T9" s="85">
        <v>32.6</v>
      </c>
      <c r="U9" s="3"/>
    </row>
    <row r="10" spans="1:21" ht="30" customHeight="1">
      <c r="B10" s="50" t="s">
        <v>27</v>
      </c>
      <c r="C10" s="51"/>
      <c r="D10" s="83">
        <f>'平成２９年度（田）'!D32</f>
        <v>788</v>
      </c>
      <c r="E10" s="83">
        <f>'平成２９年度（田）'!F32</f>
        <v>206</v>
      </c>
      <c r="F10" s="83">
        <f>'平成２９年度（田）'!H32</f>
        <v>582</v>
      </c>
      <c r="G10" s="83">
        <f>'平成２９年度（田）'!J32</f>
        <v>370</v>
      </c>
      <c r="H10" s="83">
        <v>15000</v>
      </c>
      <c r="I10" s="83">
        <v>500</v>
      </c>
      <c r="J10" s="83">
        <v>5127</v>
      </c>
      <c r="K10" s="83">
        <v>8637</v>
      </c>
      <c r="L10" s="83">
        <v>500</v>
      </c>
      <c r="M10" s="83">
        <v>4474</v>
      </c>
      <c r="N10" s="83">
        <f>'平成２９年度（田）'!R32</f>
        <v>212</v>
      </c>
      <c r="O10" s="85">
        <v>84.7</v>
      </c>
      <c r="P10" s="85">
        <v>8.4</v>
      </c>
      <c r="Q10" s="85">
        <v>30.7</v>
      </c>
      <c r="R10" s="85">
        <v>60</v>
      </c>
      <c r="S10" s="85">
        <v>8.4</v>
      </c>
      <c r="T10" s="85">
        <v>28.5</v>
      </c>
      <c r="U10" s="3"/>
    </row>
    <row r="11" spans="1:21" ht="30" customHeight="1" thickBot="1">
      <c r="B11" s="53" t="s">
        <v>28</v>
      </c>
      <c r="C11" s="54"/>
      <c r="D11" s="124">
        <f>'平成２９年度（田）'!D38</f>
        <v>426</v>
      </c>
      <c r="E11" s="124">
        <f>'平成２９年度（田）'!F38</f>
        <v>179</v>
      </c>
      <c r="F11" s="124">
        <f>'平成２９年度（田）'!H38</f>
        <v>247</v>
      </c>
      <c r="G11" s="124">
        <f>'平成２９年度（田）'!J38</f>
        <v>92</v>
      </c>
      <c r="H11" s="124">
        <v>13000</v>
      </c>
      <c r="I11" s="124">
        <v>1000</v>
      </c>
      <c r="J11" s="124">
        <v>5285</v>
      </c>
      <c r="K11" s="124">
        <v>5708</v>
      </c>
      <c r="L11" s="124">
        <v>2216</v>
      </c>
      <c r="M11" s="124">
        <v>3897</v>
      </c>
      <c r="N11" s="124">
        <f>'平成２９年度（田）'!R38</f>
        <v>155</v>
      </c>
      <c r="O11" s="125">
        <v>160</v>
      </c>
      <c r="P11" s="125">
        <v>11.7</v>
      </c>
      <c r="Q11" s="125">
        <v>33.299999999999997</v>
      </c>
      <c r="R11" s="125">
        <v>160</v>
      </c>
      <c r="S11" s="125">
        <v>11.7</v>
      </c>
      <c r="T11" s="125">
        <v>31.5</v>
      </c>
      <c r="U11" s="5"/>
    </row>
    <row r="12" spans="1:21" ht="13.5" customHeight="1"/>
    <row r="14" spans="1:21" ht="23.25" customHeight="1" thickBot="1">
      <c r="A14" s="328" t="s">
        <v>37</v>
      </c>
      <c r="B14" s="329"/>
      <c r="C14" s="329"/>
      <c r="D14" s="329"/>
      <c r="U14" s="4"/>
    </row>
    <row r="15" spans="1:21" ht="13.5" customHeight="1">
      <c r="B15" s="330" t="s">
        <v>30</v>
      </c>
      <c r="C15" s="331"/>
      <c r="D15" s="337" t="s">
        <v>0</v>
      </c>
      <c r="E15" s="2"/>
      <c r="F15" s="2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1"/>
      <c r="U15" s="345" t="s">
        <v>9</v>
      </c>
    </row>
    <row r="16" spans="1:21" ht="13.5" customHeight="1">
      <c r="B16" s="332"/>
      <c r="C16" s="333"/>
      <c r="D16" s="338"/>
      <c r="E16" s="348" t="s">
        <v>38</v>
      </c>
      <c r="F16" s="348" t="s">
        <v>39</v>
      </c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3"/>
      <c r="U16" s="346"/>
    </row>
    <row r="17" spans="1:21" ht="21" customHeight="1">
      <c r="B17" s="332"/>
      <c r="C17" s="333"/>
      <c r="D17" s="338"/>
      <c r="E17" s="338"/>
      <c r="F17" s="338"/>
      <c r="G17" s="338" t="s">
        <v>40</v>
      </c>
      <c r="H17" s="342" t="s">
        <v>33</v>
      </c>
      <c r="I17" s="342"/>
      <c r="J17" s="342"/>
      <c r="K17" s="342"/>
      <c r="L17" s="342"/>
      <c r="M17" s="343"/>
      <c r="N17" s="338" t="s">
        <v>41</v>
      </c>
      <c r="O17" s="342" t="s">
        <v>34</v>
      </c>
      <c r="P17" s="342"/>
      <c r="Q17" s="342"/>
      <c r="R17" s="342"/>
      <c r="S17" s="342"/>
      <c r="T17" s="343"/>
      <c r="U17" s="346"/>
    </row>
    <row r="18" spans="1:21" ht="21" customHeight="1">
      <c r="B18" s="334"/>
      <c r="C18" s="333"/>
      <c r="D18" s="339"/>
      <c r="E18" s="339"/>
      <c r="F18" s="339"/>
      <c r="G18" s="339"/>
      <c r="H18" s="344" t="s">
        <v>7</v>
      </c>
      <c r="I18" s="342"/>
      <c r="J18" s="343"/>
      <c r="K18" s="344" t="s">
        <v>8</v>
      </c>
      <c r="L18" s="342"/>
      <c r="M18" s="343"/>
      <c r="N18" s="339"/>
      <c r="O18" s="344" t="s">
        <v>7</v>
      </c>
      <c r="P18" s="342"/>
      <c r="Q18" s="343"/>
      <c r="R18" s="344" t="s">
        <v>8</v>
      </c>
      <c r="S18" s="342"/>
      <c r="T18" s="343"/>
      <c r="U18" s="346"/>
    </row>
    <row r="19" spans="1:21" ht="30" customHeight="1">
      <c r="B19" s="335"/>
      <c r="C19" s="336"/>
      <c r="D19" s="1" t="s">
        <v>1</v>
      </c>
      <c r="E19" s="1" t="s">
        <v>1</v>
      </c>
      <c r="F19" s="1" t="s">
        <v>1</v>
      </c>
      <c r="G19" s="1" t="s">
        <v>1</v>
      </c>
      <c r="H19" s="1" t="s">
        <v>4</v>
      </c>
      <c r="I19" s="1" t="s">
        <v>5</v>
      </c>
      <c r="J19" s="1" t="s">
        <v>6</v>
      </c>
      <c r="K19" s="1" t="s">
        <v>4</v>
      </c>
      <c r="L19" s="1" t="s">
        <v>5</v>
      </c>
      <c r="M19" s="1" t="s">
        <v>6</v>
      </c>
      <c r="N19" s="1" t="s">
        <v>1</v>
      </c>
      <c r="O19" s="1" t="s">
        <v>4</v>
      </c>
      <c r="P19" s="1" t="s">
        <v>5</v>
      </c>
      <c r="Q19" s="1" t="s">
        <v>6</v>
      </c>
      <c r="R19" s="1" t="s">
        <v>4</v>
      </c>
      <c r="S19" s="1" t="s">
        <v>5</v>
      </c>
      <c r="T19" s="1" t="s">
        <v>6</v>
      </c>
      <c r="U19" s="347"/>
    </row>
    <row r="20" spans="1:21" ht="30" customHeight="1">
      <c r="B20" s="50" t="s">
        <v>24</v>
      </c>
      <c r="C20" s="51"/>
      <c r="D20" s="83">
        <f>'平成２９年度（畑）'!D7</f>
        <v>22</v>
      </c>
      <c r="E20" s="83">
        <f>'平成２９年度（畑）'!F7</f>
        <v>15</v>
      </c>
      <c r="F20" s="83">
        <f>'平成２９年度（畑）'!H7</f>
        <v>7</v>
      </c>
      <c r="G20" s="83">
        <f>'平成２９年度（畑）'!J7</f>
        <v>4</v>
      </c>
      <c r="H20" s="135">
        <v>15000</v>
      </c>
      <c r="I20" s="135">
        <v>1027</v>
      </c>
      <c r="J20" s="135">
        <v>8014</v>
      </c>
      <c r="K20" s="135">
        <v>7920</v>
      </c>
      <c r="L20" s="135">
        <v>1027</v>
      </c>
      <c r="M20" s="135">
        <v>4474</v>
      </c>
      <c r="N20" s="83">
        <f>'平成２９年度（畑）'!R7</f>
        <v>3</v>
      </c>
      <c r="O20" s="79">
        <v>30</v>
      </c>
      <c r="P20" s="79">
        <v>30</v>
      </c>
      <c r="Q20" s="79">
        <v>30</v>
      </c>
      <c r="R20" s="79" t="s">
        <v>105</v>
      </c>
      <c r="S20" s="79" t="s">
        <v>105</v>
      </c>
      <c r="T20" s="79" t="s">
        <v>105</v>
      </c>
      <c r="U20" s="3"/>
    </row>
    <row r="21" spans="1:21" ht="30" customHeight="1">
      <c r="B21" s="50" t="s">
        <v>25</v>
      </c>
      <c r="C21" s="51"/>
      <c r="D21" s="83">
        <f>'平成２９年度（畑）'!D22</f>
        <v>6</v>
      </c>
      <c r="E21" s="83">
        <f>'平成２９年度（畑）'!F22</f>
        <v>0</v>
      </c>
      <c r="F21" s="83">
        <f>'平成２９年度（畑）'!H22</f>
        <v>6</v>
      </c>
      <c r="G21" s="83">
        <f>'平成２９年度（畑）'!J22</f>
        <v>6</v>
      </c>
      <c r="H21" s="240">
        <v>18000</v>
      </c>
      <c r="I21" s="240">
        <v>18000</v>
      </c>
      <c r="J21" s="240">
        <v>18000</v>
      </c>
      <c r="K21" s="240">
        <v>18000</v>
      </c>
      <c r="L21" s="240">
        <v>18000</v>
      </c>
      <c r="M21" s="240">
        <v>18000</v>
      </c>
      <c r="N21" s="83">
        <v>0</v>
      </c>
      <c r="O21" s="79" t="s">
        <v>105</v>
      </c>
      <c r="P21" s="79" t="s">
        <v>105</v>
      </c>
      <c r="Q21" s="79" t="s">
        <v>105</v>
      </c>
      <c r="R21" s="79" t="s">
        <v>105</v>
      </c>
      <c r="S21" s="79" t="s">
        <v>105</v>
      </c>
      <c r="T21" s="79" t="s">
        <v>105</v>
      </c>
      <c r="U21" s="3"/>
    </row>
    <row r="22" spans="1:21" ht="30" customHeight="1">
      <c r="B22" s="50" t="s">
        <v>26</v>
      </c>
      <c r="C22" s="51"/>
      <c r="D22" s="83">
        <f>'平成２９年度（畑）'!D28</f>
        <v>6</v>
      </c>
      <c r="E22" s="83">
        <f>'平成２９年度（畑）'!F28</f>
        <v>2</v>
      </c>
      <c r="F22" s="83">
        <f>'平成２９年度（畑）'!H28</f>
        <v>4</v>
      </c>
      <c r="G22" s="83">
        <f>'平成２９年度（畑）'!J28</f>
        <v>4</v>
      </c>
      <c r="H22" s="241">
        <v>10235</v>
      </c>
      <c r="I22" s="241">
        <v>5000</v>
      </c>
      <c r="J22" s="241">
        <v>7578</v>
      </c>
      <c r="K22" s="148">
        <v>5000</v>
      </c>
      <c r="L22" s="148">
        <v>5000</v>
      </c>
      <c r="M22" s="148">
        <v>5000</v>
      </c>
      <c r="N22" s="83">
        <f>'平成２９年度（畑）'!R29</f>
        <v>0</v>
      </c>
      <c r="O22" s="122" t="s">
        <v>107</v>
      </c>
      <c r="P22" s="122" t="s">
        <v>107</v>
      </c>
      <c r="Q22" s="122" t="s">
        <v>107</v>
      </c>
      <c r="R22" s="79" t="s">
        <v>105</v>
      </c>
      <c r="S22" s="79" t="s">
        <v>105</v>
      </c>
      <c r="T22" s="79" t="s">
        <v>105</v>
      </c>
      <c r="U22" s="3"/>
    </row>
    <row r="23" spans="1:21" ht="30" customHeight="1">
      <c r="B23" s="50" t="s">
        <v>27</v>
      </c>
      <c r="C23" s="51"/>
      <c r="D23" s="83">
        <f>'平成２９年度（畑）'!D32</f>
        <v>4</v>
      </c>
      <c r="E23" s="83">
        <f>'平成２９年度（畑）'!F32</f>
        <v>1</v>
      </c>
      <c r="F23" s="83">
        <f>'平成２９年度（畑）'!H32</f>
        <v>3</v>
      </c>
      <c r="G23" s="83">
        <f>'平成２９年度（畑）'!J32</f>
        <v>2</v>
      </c>
      <c r="H23" s="242">
        <v>1298</v>
      </c>
      <c r="I23" s="242">
        <v>481</v>
      </c>
      <c r="J23" s="242">
        <v>890</v>
      </c>
      <c r="K23" s="146" t="s">
        <v>106</v>
      </c>
      <c r="L23" s="146" t="s">
        <v>106</v>
      </c>
      <c r="M23" s="146" t="s">
        <v>106</v>
      </c>
      <c r="N23" s="83">
        <f>'平成２９年度（畑）'!R32</f>
        <v>1</v>
      </c>
      <c r="O23" s="122" t="s">
        <v>106</v>
      </c>
      <c r="P23" s="122" t="s">
        <v>106</v>
      </c>
      <c r="Q23" s="122" t="s">
        <v>106</v>
      </c>
      <c r="R23" s="85">
        <v>60</v>
      </c>
      <c r="S23" s="85">
        <v>60</v>
      </c>
      <c r="T23" s="85">
        <v>60</v>
      </c>
      <c r="U23" s="3"/>
    </row>
    <row r="24" spans="1:21" ht="30" customHeight="1" thickBot="1">
      <c r="B24" s="53" t="s">
        <v>28</v>
      </c>
      <c r="C24" s="149"/>
      <c r="D24" s="124">
        <f>'平成２９年度（畑）'!D38</f>
        <v>15</v>
      </c>
      <c r="E24" s="124">
        <f>'平成２９年度（畑）'!F38</f>
        <v>1</v>
      </c>
      <c r="F24" s="124">
        <f>'平成２９年度（畑）'!H38</f>
        <v>14</v>
      </c>
      <c r="G24" s="124">
        <f>'平成２９年度（畑）'!J38</f>
        <v>14</v>
      </c>
      <c r="H24" s="124">
        <v>16528</v>
      </c>
      <c r="I24" s="124">
        <v>1398</v>
      </c>
      <c r="J24" s="124">
        <v>4891</v>
      </c>
      <c r="K24" s="126">
        <v>10000</v>
      </c>
      <c r="L24" s="126">
        <v>10000</v>
      </c>
      <c r="M24" s="126">
        <v>10000</v>
      </c>
      <c r="N24" s="124">
        <v>0</v>
      </c>
      <c r="O24" s="126" t="s">
        <v>105</v>
      </c>
      <c r="P24" s="126" t="s">
        <v>105</v>
      </c>
      <c r="Q24" s="126" t="s">
        <v>105</v>
      </c>
      <c r="R24" s="126" t="s">
        <v>105</v>
      </c>
      <c r="S24" s="126" t="s">
        <v>105</v>
      </c>
      <c r="T24" s="126" t="s">
        <v>105</v>
      </c>
      <c r="U24" s="5"/>
    </row>
    <row r="25" spans="1:21">
      <c r="D25" s="349" t="s">
        <v>60</v>
      </c>
      <c r="E25" s="350"/>
      <c r="F25" s="352" t="s">
        <v>61</v>
      </c>
      <c r="G25" s="353"/>
      <c r="H25" s="353"/>
      <c r="I25" s="353"/>
      <c r="J25" s="353"/>
      <c r="K25" s="353"/>
    </row>
    <row r="26" spans="1:21">
      <c r="D26" s="351"/>
      <c r="E26" s="351"/>
      <c r="F26" s="354"/>
      <c r="G26" s="354"/>
      <c r="H26" s="354"/>
      <c r="I26" s="354"/>
      <c r="J26" s="354"/>
      <c r="K26" s="354"/>
    </row>
    <row r="27" spans="1:21">
      <c r="D27" s="351"/>
      <c r="E27" s="351"/>
      <c r="F27" s="354"/>
      <c r="G27" s="354"/>
      <c r="H27" s="354"/>
      <c r="I27" s="354"/>
      <c r="J27" s="354"/>
      <c r="K27" s="354"/>
    </row>
    <row r="28" spans="1:21">
      <c r="D28" s="351"/>
      <c r="E28" s="351"/>
      <c r="F28" s="354"/>
      <c r="G28" s="354"/>
      <c r="H28" s="354"/>
      <c r="I28" s="354"/>
      <c r="J28" s="354"/>
      <c r="K28" s="354"/>
    </row>
    <row r="29" spans="1:21" ht="19.5" thickBot="1">
      <c r="A29" s="328" t="s">
        <v>59</v>
      </c>
      <c r="B29" s="329"/>
      <c r="C29" s="329"/>
      <c r="D29" s="329"/>
      <c r="F29" t="s">
        <v>104</v>
      </c>
      <c r="U29" s="4"/>
    </row>
    <row r="30" spans="1:21">
      <c r="B30" s="330" t="s">
        <v>30</v>
      </c>
      <c r="C30" s="331"/>
      <c r="D30" s="337" t="s">
        <v>0</v>
      </c>
      <c r="E30" s="2"/>
      <c r="F30" s="2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1"/>
      <c r="U30" s="345" t="s">
        <v>9</v>
      </c>
    </row>
    <row r="31" spans="1:21">
      <c r="B31" s="332"/>
      <c r="C31" s="333"/>
      <c r="D31" s="338"/>
      <c r="E31" s="348" t="s">
        <v>38</v>
      </c>
      <c r="F31" s="348" t="s">
        <v>39</v>
      </c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3"/>
      <c r="U31" s="346"/>
    </row>
    <row r="32" spans="1:21">
      <c r="B32" s="332"/>
      <c r="C32" s="333"/>
      <c r="D32" s="338"/>
      <c r="E32" s="338"/>
      <c r="F32" s="338"/>
      <c r="G32" s="338" t="s">
        <v>40</v>
      </c>
      <c r="H32" s="342" t="s">
        <v>33</v>
      </c>
      <c r="I32" s="342"/>
      <c r="J32" s="342"/>
      <c r="K32" s="342"/>
      <c r="L32" s="342"/>
      <c r="M32" s="343"/>
      <c r="N32" s="338" t="s">
        <v>41</v>
      </c>
      <c r="O32" s="342" t="s">
        <v>34</v>
      </c>
      <c r="P32" s="342"/>
      <c r="Q32" s="342"/>
      <c r="R32" s="342"/>
      <c r="S32" s="342"/>
      <c r="T32" s="343"/>
      <c r="U32" s="346"/>
    </row>
    <row r="33" spans="2:21">
      <c r="B33" s="334"/>
      <c r="C33" s="333"/>
      <c r="D33" s="339"/>
      <c r="E33" s="339"/>
      <c r="F33" s="339"/>
      <c r="G33" s="339"/>
      <c r="H33" s="344" t="s">
        <v>7</v>
      </c>
      <c r="I33" s="342"/>
      <c r="J33" s="343"/>
      <c r="K33" s="344" t="s">
        <v>8</v>
      </c>
      <c r="L33" s="342"/>
      <c r="M33" s="343"/>
      <c r="N33" s="339"/>
      <c r="O33" s="344" t="s">
        <v>7</v>
      </c>
      <c r="P33" s="342"/>
      <c r="Q33" s="343"/>
      <c r="R33" s="344" t="s">
        <v>8</v>
      </c>
      <c r="S33" s="342"/>
      <c r="T33" s="343"/>
      <c r="U33" s="346"/>
    </row>
    <row r="34" spans="2:21">
      <c r="B34" s="335"/>
      <c r="C34" s="336"/>
      <c r="D34" s="1" t="s">
        <v>1</v>
      </c>
      <c r="E34" s="1" t="s">
        <v>1</v>
      </c>
      <c r="F34" s="1" t="s">
        <v>1</v>
      </c>
      <c r="G34" s="1" t="s">
        <v>1</v>
      </c>
      <c r="H34" s="1" t="s">
        <v>4</v>
      </c>
      <c r="I34" s="1" t="s">
        <v>5</v>
      </c>
      <c r="J34" s="1" t="s">
        <v>6</v>
      </c>
      <c r="K34" s="1" t="s">
        <v>4</v>
      </c>
      <c r="L34" s="1" t="s">
        <v>5</v>
      </c>
      <c r="M34" s="1" t="s">
        <v>6</v>
      </c>
      <c r="N34" s="1" t="s">
        <v>1</v>
      </c>
      <c r="O34" s="1" t="s">
        <v>4</v>
      </c>
      <c r="P34" s="1" t="s">
        <v>5</v>
      </c>
      <c r="Q34" s="1" t="s">
        <v>6</v>
      </c>
      <c r="R34" s="1" t="s">
        <v>4</v>
      </c>
      <c r="S34" s="1" t="s">
        <v>5</v>
      </c>
      <c r="T34" s="1" t="s">
        <v>6</v>
      </c>
      <c r="U34" s="347"/>
    </row>
    <row r="35" spans="2:21" ht="17.25">
      <c r="B35" s="50" t="s">
        <v>24</v>
      </c>
      <c r="C35" s="51"/>
      <c r="D35" s="52">
        <f t="shared" ref="D35:G39" si="0">+D7+D20</f>
        <v>597</v>
      </c>
      <c r="E35" s="52">
        <f t="shared" si="0"/>
        <v>239</v>
      </c>
      <c r="F35" s="52">
        <f t="shared" si="0"/>
        <v>358</v>
      </c>
      <c r="G35" s="52">
        <f t="shared" si="0"/>
        <v>216</v>
      </c>
      <c r="H35" s="52">
        <f>MAX(+H7,H20)</f>
        <v>25000</v>
      </c>
      <c r="I35" s="52">
        <f>MIN(+I7,I20)</f>
        <v>1027</v>
      </c>
      <c r="J35" s="52">
        <v>5551</v>
      </c>
      <c r="K35" s="52">
        <f>MAX(+K7,K20)</f>
        <v>10000</v>
      </c>
      <c r="L35" s="52">
        <f>MIN(+L7,L20)</f>
        <v>1027</v>
      </c>
      <c r="M35" s="52">
        <v>5857</v>
      </c>
      <c r="N35" s="52">
        <f>SUM(N7,N20)</f>
        <v>142</v>
      </c>
      <c r="O35" s="86">
        <f>MAX(O7,O20)</f>
        <v>120</v>
      </c>
      <c r="P35" s="86">
        <f>MIN(P7,P20)</f>
        <v>13.4</v>
      </c>
      <c r="Q35" s="88">
        <v>30.8</v>
      </c>
      <c r="R35" s="88">
        <f>MAX(R7,R20)</f>
        <v>31.4</v>
      </c>
      <c r="S35" s="88">
        <f>MIN(S7,S120)</f>
        <v>16.5</v>
      </c>
      <c r="T35" s="88">
        <v>26.9</v>
      </c>
      <c r="U35" s="3"/>
    </row>
    <row r="36" spans="2:21" ht="17.25">
      <c r="B36" s="50" t="s">
        <v>25</v>
      </c>
      <c r="C36" s="51"/>
      <c r="D36" s="52">
        <f t="shared" si="0"/>
        <v>711</v>
      </c>
      <c r="E36" s="52">
        <f t="shared" si="0"/>
        <v>374</v>
      </c>
      <c r="F36" s="52">
        <f t="shared" si="0"/>
        <v>337</v>
      </c>
      <c r="G36" s="52">
        <f t="shared" si="0"/>
        <v>115</v>
      </c>
      <c r="H36" s="52">
        <f>MAX(+H8,H21)</f>
        <v>18000</v>
      </c>
      <c r="I36" s="52">
        <f>MIN(+I8,I21)</f>
        <v>2000</v>
      </c>
      <c r="J36" s="52">
        <v>4045</v>
      </c>
      <c r="K36" s="52">
        <f>MAX(+K8,K21)</f>
        <v>18000</v>
      </c>
      <c r="L36" s="52">
        <f>MIN(+L8,L21)</f>
        <v>2847</v>
      </c>
      <c r="M36" s="52">
        <v>4004</v>
      </c>
      <c r="N36" s="52">
        <f>SUM(N8,N21)</f>
        <v>222</v>
      </c>
      <c r="O36" s="86">
        <f>MAX(O8,O21)</f>
        <v>60</v>
      </c>
      <c r="P36" s="86">
        <f>MIN(P8,P21)</f>
        <v>10</v>
      </c>
      <c r="Q36" s="88">
        <v>36.299999999999997</v>
      </c>
      <c r="R36" s="88">
        <f>MAX(R8,R21)</f>
        <v>42.8</v>
      </c>
      <c r="S36" s="88">
        <f>MIN(S8,S121)</f>
        <v>10</v>
      </c>
      <c r="T36" s="88">
        <v>33.799999999999997</v>
      </c>
      <c r="U36" s="3"/>
    </row>
    <row r="37" spans="2:21" ht="17.25">
      <c r="B37" s="50" t="s">
        <v>26</v>
      </c>
      <c r="C37" s="51"/>
      <c r="D37" s="52">
        <f t="shared" si="0"/>
        <v>491</v>
      </c>
      <c r="E37" s="52">
        <f t="shared" si="0"/>
        <v>36</v>
      </c>
      <c r="F37" s="52">
        <f t="shared" si="0"/>
        <v>100</v>
      </c>
      <c r="G37" s="52">
        <f t="shared" si="0"/>
        <v>254</v>
      </c>
      <c r="H37" s="52">
        <f>MAX(+H9,H22)</f>
        <v>21570</v>
      </c>
      <c r="I37" s="52">
        <f>MIN(+I9,I22)</f>
        <v>1297</v>
      </c>
      <c r="J37" s="52">
        <v>6434</v>
      </c>
      <c r="K37" s="52">
        <f>MAX(+K9,K22)</f>
        <v>46860</v>
      </c>
      <c r="L37" s="52">
        <f>MIN(+L9,L22)</f>
        <v>4526</v>
      </c>
      <c r="M37" s="52">
        <v>7661</v>
      </c>
      <c r="N37" s="52">
        <f>SUM(N9,N22)</f>
        <v>139</v>
      </c>
      <c r="O37" s="86">
        <f>MAX(O9,O22)</f>
        <v>100</v>
      </c>
      <c r="P37" s="86">
        <f>MIN(P9,P22)</f>
        <v>10</v>
      </c>
      <c r="Q37" s="88">
        <v>37.9</v>
      </c>
      <c r="R37" s="88">
        <f>MAX(R9,R22)</f>
        <v>90</v>
      </c>
      <c r="S37" s="88">
        <f>MIN(S9,S122)</f>
        <v>20</v>
      </c>
      <c r="T37" s="88">
        <v>35.4</v>
      </c>
      <c r="U37" s="3"/>
    </row>
    <row r="38" spans="2:21" ht="17.25">
      <c r="B38" s="50" t="s">
        <v>27</v>
      </c>
      <c r="C38" s="51"/>
      <c r="D38" s="52">
        <f t="shared" si="0"/>
        <v>792</v>
      </c>
      <c r="E38" s="52">
        <f t="shared" si="0"/>
        <v>207</v>
      </c>
      <c r="F38" s="52">
        <f t="shared" si="0"/>
        <v>585</v>
      </c>
      <c r="G38" s="52">
        <f t="shared" si="0"/>
        <v>372</v>
      </c>
      <c r="H38" s="52">
        <f>MAX(+H10,H23)</f>
        <v>15000</v>
      </c>
      <c r="I38" s="52">
        <f>MIN(+I10,I23)</f>
        <v>481</v>
      </c>
      <c r="J38" s="52">
        <v>6430</v>
      </c>
      <c r="K38" s="52">
        <f>MAX(+K10,K23)</f>
        <v>8637</v>
      </c>
      <c r="L38" s="52">
        <f>MIN(+L10,L23)</f>
        <v>500</v>
      </c>
      <c r="M38" s="52">
        <v>5672</v>
      </c>
      <c r="N38" s="52">
        <f>SUM(N10,N23)</f>
        <v>213</v>
      </c>
      <c r="O38" s="86">
        <f>MAX(O10,O23)</f>
        <v>84.7</v>
      </c>
      <c r="P38" s="86">
        <f>MIN(P10,P23)</f>
        <v>8.4</v>
      </c>
      <c r="Q38" s="88">
        <v>34.700000000000003</v>
      </c>
      <c r="R38" s="88">
        <f>MAX(R10,R23)</f>
        <v>60</v>
      </c>
      <c r="S38" s="88">
        <f>MIN(S10,S123)</f>
        <v>8.4</v>
      </c>
      <c r="T38" s="88">
        <v>29.6</v>
      </c>
      <c r="U38" s="3"/>
    </row>
    <row r="39" spans="2:21" ht="18" thickBot="1">
      <c r="B39" s="53" t="s">
        <v>28</v>
      </c>
      <c r="C39" s="54"/>
      <c r="D39" s="52">
        <f t="shared" si="0"/>
        <v>441</v>
      </c>
      <c r="E39" s="52">
        <f t="shared" si="0"/>
        <v>180</v>
      </c>
      <c r="F39" s="52">
        <f t="shared" si="0"/>
        <v>261</v>
      </c>
      <c r="G39" s="52">
        <f t="shared" si="0"/>
        <v>106</v>
      </c>
      <c r="H39" s="52">
        <f>MAX(+H11,H24)</f>
        <v>16528</v>
      </c>
      <c r="I39" s="52">
        <f>MIN(+I11,I24)</f>
        <v>1000</v>
      </c>
      <c r="J39" s="52">
        <v>5120</v>
      </c>
      <c r="K39" s="52">
        <f>MAX(+K11,K24)</f>
        <v>10000</v>
      </c>
      <c r="L39" s="52">
        <f>MIN(+L11,L24)</f>
        <v>2216</v>
      </c>
      <c r="M39" s="52">
        <v>5428</v>
      </c>
      <c r="N39" s="52">
        <f>SUM(N11,N24)</f>
        <v>155</v>
      </c>
      <c r="O39" s="86">
        <f>MAX(O11,O24)</f>
        <v>160</v>
      </c>
      <c r="P39" s="86">
        <f>MIN(P11,P24)</f>
        <v>11.7</v>
      </c>
      <c r="Q39" s="88">
        <v>29.3</v>
      </c>
      <c r="R39" s="88">
        <f>MAX(R11,R24)</f>
        <v>160</v>
      </c>
      <c r="S39" s="88">
        <f>MIN(S11,S124)</f>
        <v>11.7</v>
      </c>
      <c r="T39" s="88">
        <v>29.3</v>
      </c>
      <c r="U39" s="5"/>
    </row>
  </sheetData>
  <mergeCells count="56">
    <mergeCell ref="D25:E28"/>
    <mergeCell ref="F25:K28"/>
    <mergeCell ref="N15:T15"/>
    <mergeCell ref="U15:U19"/>
    <mergeCell ref="N16:T16"/>
    <mergeCell ref="G17:G18"/>
    <mergeCell ref="H17:M17"/>
    <mergeCell ref="N17:N18"/>
    <mergeCell ref="O17:T17"/>
    <mergeCell ref="O18:Q18"/>
    <mergeCell ref="R18:T18"/>
    <mergeCell ref="A14:D14"/>
    <mergeCell ref="B15:C19"/>
    <mergeCell ref="D15:D18"/>
    <mergeCell ref="G15:M15"/>
    <mergeCell ref="H18:J18"/>
    <mergeCell ref="K18:M18"/>
    <mergeCell ref="E16:E18"/>
    <mergeCell ref="F16:F18"/>
    <mergeCell ref="G16:M16"/>
    <mergeCell ref="N2:T2"/>
    <mergeCell ref="U2:U6"/>
    <mergeCell ref="E3:E5"/>
    <mergeCell ref="F3:F5"/>
    <mergeCell ref="G3:M3"/>
    <mergeCell ref="N3:T3"/>
    <mergeCell ref="N4:N5"/>
    <mergeCell ref="O4:T4"/>
    <mergeCell ref="O5:Q5"/>
    <mergeCell ref="R5:T5"/>
    <mergeCell ref="A1:D1"/>
    <mergeCell ref="B2:C6"/>
    <mergeCell ref="D2:D5"/>
    <mergeCell ref="G2:M2"/>
    <mergeCell ref="G4:G5"/>
    <mergeCell ref="H4:M4"/>
    <mergeCell ref="H5:J5"/>
    <mergeCell ref="K5:M5"/>
    <mergeCell ref="U30:U34"/>
    <mergeCell ref="E31:E33"/>
    <mergeCell ref="F31:F33"/>
    <mergeCell ref="G31:M31"/>
    <mergeCell ref="N31:T31"/>
    <mergeCell ref="A29:D29"/>
    <mergeCell ref="B30:C34"/>
    <mergeCell ref="D30:D33"/>
    <mergeCell ref="G30:M30"/>
    <mergeCell ref="N30:T30"/>
    <mergeCell ref="G32:G33"/>
    <mergeCell ref="H32:M32"/>
    <mergeCell ref="N32:N33"/>
    <mergeCell ref="O32:T32"/>
    <mergeCell ref="H33:J33"/>
    <mergeCell ref="K33:M33"/>
    <mergeCell ref="O33:Q33"/>
    <mergeCell ref="R33:T33"/>
  </mergeCells>
  <phoneticPr fontId="4"/>
  <pageMargins left="0.59055118110236227" right="0.59055118110236227" top="0.98425196850393704" bottom="0.39370078740157483" header="0.78740157480314965" footer="0.31496062992125984"/>
  <pageSetup paperSize="9" scale="67" orientation="landscape" r:id="rId1"/>
  <headerFooter alignWithMargins="0">
    <oddHeader>&amp;C&amp;16農地賃借料情報（平成29年度）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42"/>
  <sheetViews>
    <sheetView workbookViewId="0">
      <selection activeCell="H18" sqref="H18:J18"/>
    </sheetView>
  </sheetViews>
  <sheetFormatPr defaultRowHeight="13.5"/>
  <cols>
    <col min="1" max="1" width="1.625" style="8" customWidth="1"/>
    <col min="2" max="2" width="10.625" style="8" customWidth="1"/>
    <col min="3" max="3" width="12.5" style="8" customWidth="1"/>
    <col min="4" max="4" width="6.625" style="8" customWidth="1"/>
    <col min="5" max="10" width="8.125" style="8" customWidth="1"/>
    <col min="11" max="11" width="6.625" style="8" customWidth="1"/>
    <col min="12" max="17" width="8.125" style="8" customWidth="1"/>
    <col min="18" max="16384" width="9" style="8"/>
  </cols>
  <sheetData>
    <row r="1" spans="1:17" ht="9" customHeight="1"/>
    <row r="2" spans="1:17" ht="18" thickBot="1">
      <c r="A2" s="6"/>
      <c r="B2" s="7" t="s">
        <v>42</v>
      </c>
      <c r="C2" s="7"/>
      <c r="P2" s="9" t="s">
        <v>43</v>
      </c>
    </row>
    <row r="3" spans="1:17" ht="21" customHeight="1">
      <c r="B3" s="362" t="s">
        <v>44</v>
      </c>
      <c r="C3" s="363"/>
      <c r="D3" s="388" t="s">
        <v>45</v>
      </c>
      <c r="E3" s="389"/>
      <c r="F3" s="389"/>
      <c r="G3" s="389"/>
      <c r="H3" s="389"/>
      <c r="I3" s="389"/>
      <c r="J3" s="390"/>
      <c r="K3" s="383" t="s">
        <v>46</v>
      </c>
      <c r="L3" s="381"/>
      <c r="M3" s="381"/>
      <c r="N3" s="381"/>
      <c r="O3" s="381"/>
      <c r="P3" s="381"/>
      <c r="Q3" s="382"/>
    </row>
    <row r="4" spans="1:17" ht="16.5" customHeight="1">
      <c r="B4" s="364"/>
      <c r="C4" s="365"/>
      <c r="D4" s="356" t="s">
        <v>1</v>
      </c>
      <c r="E4" s="378" t="s">
        <v>47</v>
      </c>
      <c r="F4" s="378"/>
      <c r="G4" s="378"/>
      <c r="H4" s="378"/>
      <c r="I4" s="378"/>
      <c r="J4" s="378"/>
      <c r="K4" s="386" t="s">
        <v>1</v>
      </c>
      <c r="L4" s="376" t="s">
        <v>48</v>
      </c>
      <c r="M4" s="375"/>
      <c r="N4" s="375"/>
      <c r="O4" s="375"/>
      <c r="P4" s="375"/>
      <c r="Q4" s="377"/>
    </row>
    <row r="5" spans="1:17" ht="16.5" customHeight="1">
      <c r="B5" s="364"/>
      <c r="C5" s="365"/>
      <c r="D5" s="391"/>
      <c r="E5" s="378" t="s">
        <v>49</v>
      </c>
      <c r="F5" s="378"/>
      <c r="G5" s="379"/>
      <c r="H5" s="384" t="s">
        <v>50</v>
      </c>
      <c r="I5" s="378"/>
      <c r="J5" s="378"/>
      <c r="K5" s="357"/>
      <c r="L5" s="384" t="s">
        <v>49</v>
      </c>
      <c r="M5" s="378"/>
      <c r="N5" s="379"/>
      <c r="O5" s="384" t="s">
        <v>50</v>
      </c>
      <c r="P5" s="378"/>
      <c r="Q5" s="385"/>
    </row>
    <row r="6" spans="1:17" ht="16.5" customHeight="1">
      <c r="B6" s="366"/>
      <c r="C6" s="367"/>
      <c r="D6" s="392"/>
      <c r="E6" s="10" t="s">
        <v>4</v>
      </c>
      <c r="F6" s="11" t="s">
        <v>5</v>
      </c>
      <c r="G6" s="12" t="s">
        <v>6</v>
      </c>
      <c r="H6" s="10" t="s">
        <v>4</v>
      </c>
      <c r="I6" s="11" t="s">
        <v>5</v>
      </c>
      <c r="J6" s="13" t="s">
        <v>6</v>
      </c>
      <c r="K6" s="387"/>
      <c r="L6" s="10" t="s">
        <v>4</v>
      </c>
      <c r="M6" s="11" t="s">
        <v>5</v>
      </c>
      <c r="N6" s="12" t="s">
        <v>6</v>
      </c>
      <c r="O6" s="10" t="s">
        <v>4</v>
      </c>
      <c r="P6" s="11" t="s">
        <v>5</v>
      </c>
      <c r="Q6" s="14" t="s">
        <v>6</v>
      </c>
    </row>
    <row r="7" spans="1:17" ht="16.5" customHeight="1">
      <c r="B7" s="355" t="s">
        <v>51</v>
      </c>
      <c r="C7" s="93" t="s">
        <v>110</v>
      </c>
      <c r="D7" s="15">
        <v>1695</v>
      </c>
      <c r="E7" s="16">
        <v>26003</v>
      </c>
      <c r="F7" s="17">
        <v>1027</v>
      </c>
      <c r="G7" s="18">
        <v>4277.9302325581393</v>
      </c>
      <c r="H7" s="16">
        <v>15000</v>
      </c>
      <c r="I7" s="17">
        <v>1027</v>
      </c>
      <c r="J7" s="19">
        <v>4229.7304075235106</v>
      </c>
      <c r="K7" s="20">
        <v>214</v>
      </c>
      <c r="L7" s="21">
        <v>120.3</v>
      </c>
      <c r="M7" s="22">
        <v>10</v>
      </c>
      <c r="N7" s="23">
        <v>34.679888268156425</v>
      </c>
      <c r="O7" s="21">
        <v>59</v>
      </c>
      <c r="P7" s="22">
        <v>10</v>
      </c>
      <c r="Q7" s="24">
        <v>25.522857142857145</v>
      </c>
    </row>
    <row r="8" spans="1:17" ht="16.5" customHeight="1">
      <c r="B8" s="355"/>
      <c r="C8" s="93" t="s">
        <v>111</v>
      </c>
      <c r="D8" s="94">
        <v>242</v>
      </c>
      <c r="E8" s="95">
        <v>28000</v>
      </c>
      <c r="F8" s="96">
        <v>1027</v>
      </c>
      <c r="G8" s="97">
        <v>4541.798941798942</v>
      </c>
      <c r="H8" s="95">
        <v>26786</v>
      </c>
      <c r="I8" s="96">
        <v>1027</v>
      </c>
      <c r="J8" s="98">
        <v>5093.4716981132078</v>
      </c>
      <c r="K8" s="99">
        <v>120</v>
      </c>
      <c r="L8" s="100">
        <v>90</v>
      </c>
      <c r="M8" s="101">
        <v>11.8</v>
      </c>
      <c r="N8" s="102">
        <v>33.015625000000007</v>
      </c>
      <c r="O8" s="100">
        <v>223.3</v>
      </c>
      <c r="P8" s="101">
        <v>11.8</v>
      </c>
      <c r="Q8" s="103">
        <v>38.337499999999999</v>
      </c>
    </row>
    <row r="9" spans="1:17" ht="16.5" customHeight="1">
      <c r="B9" s="89"/>
      <c r="C9" s="25" t="s">
        <v>112</v>
      </c>
      <c r="D9" s="26">
        <v>212</v>
      </c>
      <c r="E9" s="27">
        <v>25000</v>
      </c>
      <c r="F9" s="28">
        <v>1500</v>
      </c>
      <c r="G9" s="29">
        <v>4894</v>
      </c>
      <c r="H9" s="27">
        <v>10000</v>
      </c>
      <c r="I9" s="28">
        <v>1500</v>
      </c>
      <c r="J9" s="30">
        <v>3076</v>
      </c>
      <c r="K9" s="31">
        <v>139</v>
      </c>
      <c r="L9" s="32">
        <v>120</v>
      </c>
      <c r="M9" s="33">
        <v>13.4</v>
      </c>
      <c r="N9" s="34">
        <v>29.6</v>
      </c>
      <c r="O9" s="32">
        <v>31.4</v>
      </c>
      <c r="P9" s="33">
        <v>16.5</v>
      </c>
      <c r="Q9" s="35">
        <v>26.6</v>
      </c>
    </row>
    <row r="10" spans="1:17" ht="16.5" customHeight="1">
      <c r="B10" s="356" t="s">
        <v>52</v>
      </c>
      <c r="C10" s="243" t="s">
        <v>110</v>
      </c>
      <c r="D10" s="36">
        <v>53</v>
      </c>
      <c r="E10" s="37">
        <v>10000</v>
      </c>
      <c r="F10" s="38">
        <v>814</v>
      </c>
      <c r="G10" s="39">
        <v>5114.739130434783</v>
      </c>
      <c r="H10" s="37">
        <v>10000</v>
      </c>
      <c r="I10" s="38">
        <v>2000</v>
      </c>
      <c r="J10" s="40">
        <v>4857.1428571428569</v>
      </c>
      <c r="K10" s="41">
        <v>220</v>
      </c>
      <c r="L10" s="42">
        <v>78.900000000000006</v>
      </c>
      <c r="M10" s="43">
        <v>10</v>
      </c>
      <c r="N10" s="44">
        <v>32.591160220994475</v>
      </c>
      <c r="O10" s="42">
        <v>60</v>
      </c>
      <c r="P10" s="43">
        <v>10</v>
      </c>
      <c r="Q10" s="45">
        <v>30.676923076923078</v>
      </c>
    </row>
    <row r="11" spans="1:17" ht="16.5" customHeight="1">
      <c r="B11" s="357"/>
      <c r="C11" s="93" t="s">
        <v>111</v>
      </c>
      <c r="D11" s="94">
        <v>122</v>
      </c>
      <c r="E11" s="95">
        <v>34329</v>
      </c>
      <c r="F11" s="96">
        <v>620</v>
      </c>
      <c r="G11" s="97">
        <v>5700.0667021022446</v>
      </c>
      <c r="H11" s="95">
        <v>12000</v>
      </c>
      <c r="I11" s="96">
        <v>2798</v>
      </c>
      <c r="J11" s="98">
        <v>5783.1983000739101</v>
      </c>
      <c r="K11" s="99">
        <v>203</v>
      </c>
      <c r="L11" s="100">
        <v>90</v>
      </c>
      <c r="M11" s="101">
        <v>12</v>
      </c>
      <c r="N11" s="102">
        <v>34.151653869202072</v>
      </c>
      <c r="O11" s="100">
        <v>60</v>
      </c>
      <c r="P11" s="101">
        <v>12</v>
      </c>
      <c r="Q11" s="103">
        <v>32.259468740568337</v>
      </c>
    </row>
    <row r="12" spans="1:17" ht="16.5" customHeight="1">
      <c r="B12" s="91"/>
      <c r="C12" s="25" t="s">
        <v>112</v>
      </c>
      <c r="D12" s="26">
        <v>109</v>
      </c>
      <c r="E12" s="27">
        <v>15000</v>
      </c>
      <c r="F12" s="28">
        <v>2000</v>
      </c>
      <c r="G12" s="29">
        <v>5662</v>
      </c>
      <c r="H12" s="27">
        <v>17668</v>
      </c>
      <c r="I12" s="28">
        <v>2847</v>
      </c>
      <c r="J12" s="30">
        <v>4971</v>
      </c>
      <c r="K12" s="31">
        <v>222</v>
      </c>
      <c r="L12" s="32">
        <v>60</v>
      </c>
      <c r="M12" s="33">
        <v>10</v>
      </c>
      <c r="N12" s="34">
        <v>31.2</v>
      </c>
      <c r="O12" s="32">
        <v>42.8</v>
      </c>
      <c r="P12" s="33">
        <v>10</v>
      </c>
      <c r="Q12" s="35">
        <v>30.7</v>
      </c>
    </row>
    <row r="13" spans="1:17" ht="16.5" customHeight="1">
      <c r="B13" s="358" t="s">
        <v>53</v>
      </c>
      <c r="C13" s="243" t="s">
        <v>110</v>
      </c>
      <c r="D13" s="94">
        <v>203</v>
      </c>
      <c r="E13" s="95">
        <v>15000</v>
      </c>
      <c r="F13" s="96">
        <v>1000</v>
      </c>
      <c r="G13" s="97">
        <v>5630.4632087280152</v>
      </c>
      <c r="H13" s="95">
        <v>10815</v>
      </c>
      <c r="I13" s="96">
        <v>1000</v>
      </c>
      <c r="J13" s="98">
        <v>4942.1598993640364</v>
      </c>
      <c r="K13" s="99">
        <v>192</v>
      </c>
      <c r="L13" s="100">
        <v>100</v>
      </c>
      <c r="M13" s="101">
        <v>10</v>
      </c>
      <c r="N13" s="104">
        <v>35.150625000000012</v>
      </c>
      <c r="O13" s="100">
        <v>85</v>
      </c>
      <c r="P13" s="101">
        <v>10</v>
      </c>
      <c r="Q13" s="103">
        <v>29.193750000000001</v>
      </c>
    </row>
    <row r="14" spans="1:17" ht="16.5" customHeight="1">
      <c r="B14" s="359"/>
      <c r="C14" s="93" t="s">
        <v>111</v>
      </c>
      <c r="D14" s="94">
        <v>258</v>
      </c>
      <c r="E14" s="95">
        <v>20000</v>
      </c>
      <c r="F14" s="96">
        <v>1000</v>
      </c>
      <c r="G14" s="97">
        <v>5315.6775700934577</v>
      </c>
      <c r="H14" s="95">
        <v>20000</v>
      </c>
      <c r="I14" s="96">
        <v>1000</v>
      </c>
      <c r="J14" s="98">
        <v>5685.795454545455</v>
      </c>
      <c r="K14" s="99">
        <v>182</v>
      </c>
      <c r="L14" s="100">
        <v>90</v>
      </c>
      <c r="M14" s="101">
        <v>14.1</v>
      </c>
      <c r="N14" s="104">
        <v>33.3976377952756</v>
      </c>
      <c r="O14" s="100">
        <v>45</v>
      </c>
      <c r="P14" s="101">
        <v>19.5</v>
      </c>
      <c r="Q14" s="103">
        <v>28.89</v>
      </c>
    </row>
    <row r="15" spans="1:17" ht="16.5" customHeight="1">
      <c r="B15" s="92"/>
      <c r="C15" s="25" t="s">
        <v>112</v>
      </c>
      <c r="D15" s="26">
        <v>250</v>
      </c>
      <c r="E15" s="27">
        <v>21570</v>
      </c>
      <c r="F15" s="28">
        <v>1297</v>
      </c>
      <c r="G15" s="29">
        <v>5505</v>
      </c>
      <c r="H15" s="27">
        <v>46860</v>
      </c>
      <c r="I15" s="28">
        <v>4526</v>
      </c>
      <c r="J15" s="30">
        <v>9260</v>
      </c>
      <c r="K15" s="31">
        <v>139</v>
      </c>
      <c r="L15" s="32">
        <v>100</v>
      </c>
      <c r="M15" s="33">
        <v>10</v>
      </c>
      <c r="N15" s="87">
        <v>34.700000000000003</v>
      </c>
      <c r="O15" s="32">
        <v>90</v>
      </c>
      <c r="P15" s="33">
        <v>20</v>
      </c>
      <c r="Q15" s="35">
        <v>32.6</v>
      </c>
    </row>
    <row r="16" spans="1:17" ht="16.5" customHeight="1">
      <c r="B16" s="358" t="s">
        <v>54</v>
      </c>
      <c r="C16" s="243" t="s">
        <v>110</v>
      </c>
      <c r="D16" s="94">
        <v>303</v>
      </c>
      <c r="E16" s="95">
        <v>15000</v>
      </c>
      <c r="F16" s="96">
        <v>1664</v>
      </c>
      <c r="G16" s="97">
        <v>5946.9370522661156</v>
      </c>
      <c r="H16" s="95">
        <v>15000</v>
      </c>
      <c r="I16" s="96">
        <v>1512</v>
      </c>
      <c r="J16" s="98">
        <v>6113.7278765583487</v>
      </c>
      <c r="K16" s="99">
        <v>180</v>
      </c>
      <c r="L16" s="100">
        <v>77.5</v>
      </c>
      <c r="M16" s="101">
        <v>5</v>
      </c>
      <c r="N16" s="102">
        <v>29.89527027027026</v>
      </c>
      <c r="O16" s="100">
        <v>60</v>
      </c>
      <c r="P16" s="101">
        <v>5</v>
      </c>
      <c r="Q16" s="103">
        <v>29.3</v>
      </c>
    </row>
    <row r="17" spans="1:17" ht="16.5" customHeight="1">
      <c r="B17" s="359"/>
      <c r="C17" s="93" t="s">
        <v>111</v>
      </c>
      <c r="D17" s="94">
        <v>334</v>
      </c>
      <c r="E17" s="95">
        <v>13737</v>
      </c>
      <c r="F17" s="96">
        <v>1818</v>
      </c>
      <c r="G17" s="97">
        <v>4360.8178571428571</v>
      </c>
      <c r="H17" s="95">
        <v>8551</v>
      </c>
      <c r="I17" s="96">
        <v>2117</v>
      </c>
      <c r="J17" s="98">
        <v>4363.9814814814818</v>
      </c>
      <c r="K17" s="99">
        <v>546</v>
      </c>
      <c r="L17" s="100">
        <v>60</v>
      </c>
      <c r="M17" s="101">
        <v>3.9</v>
      </c>
      <c r="N17" s="102">
        <v>40.490205011389513</v>
      </c>
      <c r="O17" s="100">
        <v>60</v>
      </c>
      <c r="P17" s="101">
        <v>17.600000000000001</v>
      </c>
      <c r="Q17" s="103">
        <v>39.67289719626168</v>
      </c>
    </row>
    <row r="18" spans="1:17" ht="16.5" customHeight="1">
      <c r="B18" s="92"/>
      <c r="C18" s="25" t="s">
        <v>112</v>
      </c>
      <c r="D18" s="26">
        <v>370</v>
      </c>
      <c r="E18" s="27">
        <v>15000</v>
      </c>
      <c r="F18" s="28">
        <v>500</v>
      </c>
      <c r="G18" s="29">
        <v>5127</v>
      </c>
      <c r="H18" s="27">
        <v>8637</v>
      </c>
      <c r="I18" s="28">
        <v>500</v>
      </c>
      <c r="J18" s="30">
        <v>4474</v>
      </c>
      <c r="K18" s="31">
        <v>212</v>
      </c>
      <c r="L18" s="32">
        <v>84.7</v>
      </c>
      <c r="M18" s="33">
        <v>8.4</v>
      </c>
      <c r="N18" s="34">
        <v>30.7</v>
      </c>
      <c r="O18" s="32">
        <v>60</v>
      </c>
      <c r="P18" s="33">
        <v>8.4</v>
      </c>
      <c r="Q18" s="35">
        <v>28.5</v>
      </c>
    </row>
    <row r="19" spans="1:17" ht="16.5" customHeight="1">
      <c r="B19" s="373" t="s">
        <v>55</v>
      </c>
      <c r="C19" s="127" t="s">
        <v>110</v>
      </c>
      <c r="D19" s="36">
        <v>55</v>
      </c>
      <c r="E19" s="37">
        <v>10000</v>
      </c>
      <c r="F19" s="38">
        <v>2000</v>
      </c>
      <c r="G19" s="39">
        <v>5149.9302325581393</v>
      </c>
      <c r="H19" s="37">
        <v>5806</v>
      </c>
      <c r="I19" s="38">
        <v>2466</v>
      </c>
      <c r="J19" s="40">
        <v>4562.666666666667</v>
      </c>
      <c r="K19" s="41">
        <v>205</v>
      </c>
      <c r="L19" s="42">
        <v>90</v>
      </c>
      <c r="M19" s="43">
        <v>10</v>
      </c>
      <c r="N19" s="44">
        <v>27.643558282208588</v>
      </c>
      <c r="O19" s="42">
        <v>60</v>
      </c>
      <c r="P19" s="43">
        <v>10</v>
      </c>
      <c r="Q19" s="45">
        <v>28.25714285714286</v>
      </c>
    </row>
    <row r="20" spans="1:17" ht="16.5" customHeight="1">
      <c r="B20" s="374"/>
      <c r="C20" s="93" t="s">
        <v>111</v>
      </c>
      <c r="D20" s="94">
        <v>45</v>
      </c>
      <c r="E20" s="95">
        <v>11000</v>
      </c>
      <c r="F20" s="96">
        <v>3000</v>
      </c>
      <c r="G20" s="97">
        <v>5652.5675675675675</v>
      </c>
      <c r="H20" s="95">
        <v>6500</v>
      </c>
      <c r="I20" s="96">
        <v>5000</v>
      </c>
      <c r="J20" s="98">
        <v>5828</v>
      </c>
      <c r="K20" s="105">
        <v>158</v>
      </c>
      <c r="L20" s="100">
        <v>96.8</v>
      </c>
      <c r="M20" s="101">
        <v>9.3000000000000007</v>
      </c>
      <c r="N20" s="102">
        <v>24.960769230769234</v>
      </c>
      <c r="O20" s="100">
        <v>60</v>
      </c>
      <c r="P20" s="101">
        <v>5</v>
      </c>
      <c r="Q20" s="103">
        <v>23.342857142857145</v>
      </c>
    </row>
    <row r="21" spans="1:17" ht="16.5" customHeight="1" thickBot="1">
      <c r="B21" s="90"/>
      <c r="C21" s="121" t="s">
        <v>112</v>
      </c>
      <c r="D21" s="106">
        <v>92</v>
      </c>
      <c r="E21" s="109">
        <v>13000</v>
      </c>
      <c r="F21" s="46">
        <v>1000</v>
      </c>
      <c r="G21" s="106">
        <v>5285</v>
      </c>
      <c r="H21" s="109">
        <v>5708</v>
      </c>
      <c r="I21" s="46">
        <v>2216</v>
      </c>
      <c r="J21" s="106">
        <v>3897</v>
      </c>
      <c r="K21" s="110">
        <v>155</v>
      </c>
      <c r="L21" s="47">
        <v>160</v>
      </c>
      <c r="M21" s="48">
        <v>11.7</v>
      </c>
      <c r="N21" s="107">
        <v>33.299999999999997</v>
      </c>
      <c r="O21" s="111">
        <v>160</v>
      </c>
      <c r="P21" s="48">
        <v>11.7</v>
      </c>
      <c r="Q21" s="108">
        <v>31.5</v>
      </c>
    </row>
    <row r="22" spans="1:17" ht="12.75" customHeight="1"/>
    <row r="23" spans="1:17" ht="18" thickBot="1">
      <c r="A23" s="6"/>
      <c r="B23" s="49" t="s">
        <v>56</v>
      </c>
      <c r="C23" s="49"/>
    </row>
    <row r="24" spans="1:17" ht="21" customHeight="1">
      <c r="B24" s="362" t="s">
        <v>44</v>
      </c>
      <c r="C24" s="368"/>
      <c r="D24" s="380" t="s">
        <v>45</v>
      </c>
      <c r="E24" s="381"/>
      <c r="F24" s="381"/>
      <c r="G24" s="381"/>
      <c r="H24" s="381"/>
      <c r="I24" s="381"/>
      <c r="J24" s="382"/>
      <c r="K24" s="383" t="s">
        <v>46</v>
      </c>
      <c r="L24" s="381"/>
      <c r="M24" s="381"/>
      <c r="N24" s="381"/>
      <c r="O24" s="381"/>
      <c r="P24" s="381"/>
      <c r="Q24" s="382"/>
    </row>
    <row r="25" spans="1:17" ht="16.5" customHeight="1">
      <c r="B25" s="369"/>
      <c r="C25" s="370"/>
      <c r="D25" s="386" t="s">
        <v>1</v>
      </c>
      <c r="E25" s="375" t="s">
        <v>47</v>
      </c>
      <c r="F25" s="375"/>
      <c r="G25" s="375"/>
      <c r="H25" s="375"/>
      <c r="I25" s="375"/>
      <c r="J25" s="375"/>
      <c r="K25" s="386" t="s">
        <v>1</v>
      </c>
      <c r="L25" s="376" t="s">
        <v>48</v>
      </c>
      <c r="M25" s="375"/>
      <c r="N25" s="375"/>
      <c r="O25" s="375"/>
      <c r="P25" s="375"/>
      <c r="Q25" s="377"/>
    </row>
    <row r="26" spans="1:17" ht="16.5" customHeight="1">
      <c r="B26" s="369"/>
      <c r="C26" s="370"/>
      <c r="D26" s="357"/>
      <c r="E26" s="378" t="s">
        <v>49</v>
      </c>
      <c r="F26" s="378"/>
      <c r="G26" s="379"/>
      <c r="H26" s="384" t="s">
        <v>50</v>
      </c>
      <c r="I26" s="378"/>
      <c r="J26" s="378"/>
      <c r="K26" s="357"/>
      <c r="L26" s="384" t="s">
        <v>49</v>
      </c>
      <c r="M26" s="378"/>
      <c r="N26" s="379"/>
      <c r="O26" s="384" t="s">
        <v>50</v>
      </c>
      <c r="P26" s="378"/>
      <c r="Q26" s="385"/>
    </row>
    <row r="27" spans="1:17" ht="16.5" customHeight="1">
      <c r="B27" s="371"/>
      <c r="C27" s="372"/>
      <c r="D27" s="387"/>
      <c r="E27" s="10" t="s">
        <v>4</v>
      </c>
      <c r="F27" s="11" t="s">
        <v>5</v>
      </c>
      <c r="G27" s="12" t="s">
        <v>6</v>
      </c>
      <c r="H27" s="10" t="s">
        <v>4</v>
      </c>
      <c r="I27" s="11" t="s">
        <v>5</v>
      </c>
      <c r="J27" s="13" t="s">
        <v>6</v>
      </c>
      <c r="K27" s="387"/>
      <c r="L27" s="10" t="s">
        <v>4</v>
      </c>
      <c r="M27" s="11" t="s">
        <v>5</v>
      </c>
      <c r="N27" s="12" t="s">
        <v>6</v>
      </c>
      <c r="O27" s="10" t="s">
        <v>4</v>
      </c>
      <c r="P27" s="11" t="s">
        <v>5</v>
      </c>
      <c r="Q27" s="14" t="s">
        <v>6</v>
      </c>
    </row>
    <row r="28" spans="1:17" ht="16.5" customHeight="1">
      <c r="B28" s="355" t="s">
        <v>51</v>
      </c>
      <c r="C28" s="93" t="s">
        <v>110</v>
      </c>
      <c r="D28" s="99">
        <v>5</v>
      </c>
      <c r="E28" s="115">
        <v>84270</v>
      </c>
      <c r="F28" s="113">
        <v>1500</v>
      </c>
      <c r="G28" s="114">
        <v>27841.599999999999</v>
      </c>
      <c r="H28" s="244" t="s">
        <v>105</v>
      </c>
      <c r="I28" s="245" t="s">
        <v>105</v>
      </c>
      <c r="J28" s="246" t="s">
        <v>105</v>
      </c>
      <c r="K28" s="99">
        <v>0</v>
      </c>
      <c r="L28" s="247" t="s">
        <v>105</v>
      </c>
      <c r="M28" s="248" t="s">
        <v>105</v>
      </c>
      <c r="N28" s="249" t="s">
        <v>105</v>
      </c>
      <c r="O28" s="247" t="s">
        <v>105</v>
      </c>
      <c r="P28" s="248" t="s">
        <v>105</v>
      </c>
      <c r="Q28" s="250" t="s">
        <v>105</v>
      </c>
    </row>
    <row r="29" spans="1:17" ht="16.5" customHeight="1">
      <c r="B29" s="355"/>
      <c r="C29" s="93" t="s">
        <v>111</v>
      </c>
      <c r="D29" s="99">
        <v>12</v>
      </c>
      <c r="E29" s="115">
        <v>46935</v>
      </c>
      <c r="F29" s="113">
        <v>3599</v>
      </c>
      <c r="G29" s="114">
        <v>11479.5</v>
      </c>
      <c r="H29" s="264">
        <v>30000</v>
      </c>
      <c r="I29" s="265">
        <v>3599</v>
      </c>
      <c r="J29" s="266">
        <v>10132.833333333334</v>
      </c>
      <c r="K29" s="99">
        <v>0</v>
      </c>
      <c r="L29" s="169" t="s">
        <v>105</v>
      </c>
      <c r="M29" s="162" t="s">
        <v>105</v>
      </c>
      <c r="N29" s="161" t="s">
        <v>105</v>
      </c>
      <c r="O29" s="169" t="s">
        <v>105</v>
      </c>
      <c r="P29" s="162" t="s">
        <v>105</v>
      </c>
      <c r="Q29" s="163" t="s">
        <v>105</v>
      </c>
    </row>
    <row r="30" spans="1:17" ht="16.5" customHeight="1">
      <c r="B30" s="112"/>
      <c r="C30" s="25" t="s">
        <v>112</v>
      </c>
      <c r="D30" s="31">
        <v>4</v>
      </c>
      <c r="E30" s="141">
        <v>15000</v>
      </c>
      <c r="F30" s="142">
        <v>1027</v>
      </c>
      <c r="G30" s="143">
        <v>8014</v>
      </c>
      <c r="H30" s="141">
        <v>7920</v>
      </c>
      <c r="I30" s="142">
        <v>1027</v>
      </c>
      <c r="J30" s="143">
        <v>4474</v>
      </c>
      <c r="K30" s="31">
        <v>3</v>
      </c>
      <c r="L30" s="270">
        <v>30</v>
      </c>
      <c r="M30" s="270">
        <v>30</v>
      </c>
      <c r="N30" s="270">
        <v>30</v>
      </c>
      <c r="O30" s="271" t="s">
        <v>105</v>
      </c>
      <c r="P30" s="272" t="s">
        <v>105</v>
      </c>
      <c r="Q30" s="273" t="s">
        <v>105</v>
      </c>
    </row>
    <row r="31" spans="1:17" ht="16.5" customHeight="1">
      <c r="B31" s="360" t="s">
        <v>52</v>
      </c>
      <c r="C31" s="93" t="s">
        <v>110</v>
      </c>
      <c r="D31" s="134">
        <v>3</v>
      </c>
      <c r="E31" s="144">
        <v>9241</v>
      </c>
      <c r="F31" s="130">
        <v>2169</v>
      </c>
      <c r="G31" s="131">
        <v>6883.666666666667</v>
      </c>
      <c r="H31" s="188" t="s">
        <v>105</v>
      </c>
      <c r="I31" s="189" t="s">
        <v>105</v>
      </c>
      <c r="J31" s="190" t="s">
        <v>105</v>
      </c>
      <c r="K31" s="132">
        <v>2</v>
      </c>
      <c r="L31" s="257">
        <v>15.6</v>
      </c>
      <c r="M31" s="258">
        <v>15.6</v>
      </c>
      <c r="N31" s="259">
        <v>15.6</v>
      </c>
      <c r="O31" s="170" t="s">
        <v>105</v>
      </c>
      <c r="P31" s="155" t="s">
        <v>105</v>
      </c>
      <c r="Q31" s="171" t="s">
        <v>105</v>
      </c>
    </row>
    <row r="32" spans="1:17" ht="16.5" customHeight="1">
      <c r="B32" s="361"/>
      <c r="C32" s="93" t="s">
        <v>111</v>
      </c>
      <c r="D32" s="99">
        <v>0</v>
      </c>
      <c r="E32" s="133" t="s">
        <v>105</v>
      </c>
      <c r="F32" s="113" t="s">
        <v>105</v>
      </c>
      <c r="G32" s="114" t="s">
        <v>105</v>
      </c>
      <c r="H32" s="188" t="s">
        <v>105</v>
      </c>
      <c r="I32" s="189" t="s">
        <v>105</v>
      </c>
      <c r="J32" s="190" t="s">
        <v>105</v>
      </c>
      <c r="K32" s="99">
        <v>0</v>
      </c>
      <c r="L32" s="247" t="s">
        <v>105</v>
      </c>
      <c r="M32" s="248" t="s">
        <v>105</v>
      </c>
      <c r="N32" s="249" t="s">
        <v>105</v>
      </c>
      <c r="O32" s="169" t="s">
        <v>105</v>
      </c>
      <c r="P32" s="162" t="s">
        <v>105</v>
      </c>
      <c r="Q32" s="163" t="s">
        <v>105</v>
      </c>
    </row>
    <row r="33" spans="2:17" ht="16.5" customHeight="1">
      <c r="B33" s="92"/>
      <c r="C33" s="25" t="s">
        <v>112</v>
      </c>
      <c r="D33" s="31">
        <v>6</v>
      </c>
      <c r="E33" s="274">
        <v>18000</v>
      </c>
      <c r="F33" s="274">
        <v>18000</v>
      </c>
      <c r="G33" s="274">
        <v>18000</v>
      </c>
      <c r="H33" s="275">
        <v>18000</v>
      </c>
      <c r="I33" s="277">
        <v>18000</v>
      </c>
      <c r="J33" s="276">
        <v>18000</v>
      </c>
      <c r="K33" s="31">
        <v>0</v>
      </c>
      <c r="L33" s="167" t="s">
        <v>105</v>
      </c>
      <c r="M33" s="165" t="s">
        <v>105</v>
      </c>
      <c r="N33" s="166" t="s">
        <v>105</v>
      </c>
      <c r="O33" s="167" t="s">
        <v>105</v>
      </c>
      <c r="P33" s="165" t="s">
        <v>105</v>
      </c>
      <c r="Q33" s="168" t="s">
        <v>105</v>
      </c>
    </row>
    <row r="34" spans="2:17" ht="16.5" customHeight="1">
      <c r="B34" s="360" t="s">
        <v>53</v>
      </c>
      <c r="C34" s="93" t="s">
        <v>110</v>
      </c>
      <c r="D34" s="99">
        <v>0</v>
      </c>
      <c r="E34" s="267" t="s">
        <v>105</v>
      </c>
      <c r="F34" s="268" t="s">
        <v>105</v>
      </c>
      <c r="G34" s="269" t="s">
        <v>105</v>
      </c>
      <c r="H34" s="154" t="s">
        <v>105</v>
      </c>
      <c r="I34" s="155" t="s">
        <v>105</v>
      </c>
      <c r="J34" s="191" t="s">
        <v>105</v>
      </c>
      <c r="K34" s="132">
        <v>0</v>
      </c>
      <c r="L34" s="154" t="s">
        <v>105</v>
      </c>
      <c r="M34" s="155" t="s">
        <v>105</v>
      </c>
      <c r="N34" s="156" t="s">
        <v>105</v>
      </c>
      <c r="O34" s="157" t="s">
        <v>105</v>
      </c>
      <c r="P34" s="158" t="s">
        <v>105</v>
      </c>
      <c r="Q34" s="159" t="s">
        <v>105</v>
      </c>
    </row>
    <row r="35" spans="2:17" ht="16.5" customHeight="1">
      <c r="B35" s="361"/>
      <c r="C35" s="93" t="s">
        <v>111</v>
      </c>
      <c r="D35" s="99">
        <v>3</v>
      </c>
      <c r="E35" s="188" t="s">
        <v>105</v>
      </c>
      <c r="F35" s="189" t="s">
        <v>105</v>
      </c>
      <c r="G35" s="192" t="s">
        <v>105</v>
      </c>
      <c r="H35" s="264">
        <v>8170</v>
      </c>
      <c r="I35" s="265">
        <v>5000</v>
      </c>
      <c r="J35" s="266">
        <v>7113.333333333333</v>
      </c>
      <c r="K35" s="99">
        <v>1</v>
      </c>
      <c r="L35" s="153" t="s">
        <v>105</v>
      </c>
      <c r="M35" s="160" t="s">
        <v>105</v>
      </c>
      <c r="N35" s="161" t="s">
        <v>105</v>
      </c>
      <c r="O35" s="252">
        <v>20</v>
      </c>
      <c r="P35" s="254">
        <v>20</v>
      </c>
      <c r="Q35" s="255">
        <v>20</v>
      </c>
    </row>
    <row r="36" spans="2:17" ht="16.5" customHeight="1">
      <c r="B36" s="92"/>
      <c r="C36" s="25" t="s">
        <v>112</v>
      </c>
      <c r="D36" s="31">
        <v>4</v>
      </c>
      <c r="E36" s="274">
        <v>10235</v>
      </c>
      <c r="F36" s="278">
        <v>5000</v>
      </c>
      <c r="G36" s="279">
        <v>7578</v>
      </c>
      <c r="H36" s="152">
        <v>5000</v>
      </c>
      <c r="I36" s="142">
        <v>5000</v>
      </c>
      <c r="J36" s="143">
        <v>5000</v>
      </c>
      <c r="K36" s="31">
        <v>0</v>
      </c>
      <c r="L36" s="164" t="s">
        <v>105</v>
      </c>
      <c r="M36" s="165" t="s">
        <v>105</v>
      </c>
      <c r="N36" s="166" t="s">
        <v>105</v>
      </c>
      <c r="O36" s="280" t="s">
        <v>105</v>
      </c>
      <c r="P36" s="281" t="s">
        <v>105</v>
      </c>
      <c r="Q36" s="282" t="s">
        <v>105</v>
      </c>
    </row>
    <row r="37" spans="2:17" ht="16.5" customHeight="1">
      <c r="B37" s="360" t="s">
        <v>54</v>
      </c>
      <c r="C37" s="93" t="s">
        <v>110</v>
      </c>
      <c r="D37" s="128">
        <v>10</v>
      </c>
      <c r="E37" s="260">
        <v>3000</v>
      </c>
      <c r="F37" s="261">
        <v>482</v>
      </c>
      <c r="G37" s="262">
        <v>2531.1111111111113</v>
      </c>
      <c r="H37" s="260">
        <v>3000</v>
      </c>
      <c r="I37" s="261">
        <v>3000</v>
      </c>
      <c r="J37" s="263">
        <v>3000</v>
      </c>
      <c r="K37" s="128">
        <v>0</v>
      </c>
      <c r="L37" s="283" t="s">
        <v>105</v>
      </c>
      <c r="M37" s="284" t="s">
        <v>105</v>
      </c>
      <c r="N37" s="285" t="s">
        <v>105</v>
      </c>
      <c r="O37" s="283" t="s">
        <v>105</v>
      </c>
      <c r="P37" s="284" t="s">
        <v>105</v>
      </c>
      <c r="Q37" s="286" t="s">
        <v>105</v>
      </c>
    </row>
    <row r="38" spans="2:17" ht="16.5" customHeight="1">
      <c r="B38" s="361"/>
      <c r="C38" s="93" t="s">
        <v>111</v>
      </c>
      <c r="D38" s="129">
        <v>0</v>
      </c>
      <c r="E38" s="244" t="s">
        <v>105</v>
      </c>
      <c r="F38" s="245" t="s">
        <v>105</v>
      </c>
      <c r="G38" s="287" t="s">
        <v>105</v>
      </c>
      <c r="H38" s="288" t="s">
        <v>105</v>
      </c>
      <c r="I38" s="289" t="s">
        <v>105</v>
      </c>
      <c r="J38" s="290" t="s">
        <v>105</v>
      </c>
      <c r="K38" s="129">
        <v>7</v>
      </c>
      <c r="L38" s="251">
        <v>50</v>
      </c>
      <c r="M38" s="252">
        <v>50</v>
      </c>
      <c r="N38" s="253">
        <v>50</v>
      </c>
      <c r="O38" s="256">
        <v>50</v>
      </c>
      <c r="P38" s="254">
        <v>50</v>
      </c>
      <c r="Q38" s="255">
        <v>50</v>
      </c>
    </row>
    <row r="39" spans="2:17" ht="16.5" customHeight="1">
      <c r="B39" s="92"/>
      <c r="C39" s="25" t="s">
        <v>112</v>
      </c>
      <c r="D39" s="31">
        <v>2</v>
      </c>
      <c r="E39" s="301">
        <v>1298</v>
      </c>
      <c r="F39" s="278">
        <v>481</v>
      </c>
      <c r="G39" s="279">
        <v>890</v>
      </c>
      <c r="H39" s="185" t="s">
        <v>105</v>
      </c>
      <c r="I39" s="186" t="s">
        <v>105</v>
      </c>
      <c r="J39" s="187" t="s">
        <v>105</v>
      </c>
      <c r="K39" s="31">
        <v>1</v>
      </c>
      <c r="L39" s="164" t="s">
        <v>105</v>
      </c>
      <c r="M39" s="165" t="s">
        <v>105</v>
      </c>
      <c r="N39" s="166" t="s">
        <v>105</v>
      </c>
      <c r="O39" s="150">
        <v>60</v>
      </c>
      <c r="P39" s="150">
        <v>60</v>
      </c>
      <c r="Q39" s="151">
        <v>60</v>
      </c>
    </row>
    <row r="40" spans="2:17" ht="16.5" customHeight="1">
      <c r="B40" s="360" t="s">
        <v>55</v>
      </c>
      <c r="C40" s="127" t="s">
        <v>110</v>
      </c>
      <c r="D40" s="128">
        <v>19</v>
      </c>
      <c r="E40" s="81">
        <v>1800</v>
      </c>
      <c r="F40" s="82">
        <v>1398</v>
      </c>
      <c r="G40" s="138">
        <v>1589.3684210526317</v>
      </c>
      <c r="H40" s="182" t="s">
        <v>105</v>
      </c>
      <c r="I40" s="183" t="s">
        <v>105</v>
      </c>
      <c r="J40" s="184" t="s">
        <v>105</v>
      </c>
      <c r="K40" s="128">
        <v>0</v>
      </c>
      <c r="L40" s="172" t="s">
        <v>108</v>
      </c>
      <c r="M40" s="173" t="s">
        <v>108</v>
      </c>
      <c r="N40" s="174" t="s">
        <v>108</v>
      </c>
      <c r="O40" s="175" t="s">
        <v>108</v>
      </c>
      <c r="P40" s="173" t="s">
        <v>108</v>
      </c>
      <c r="Q40" s="176" t="s">
        <v>108</v>
      </c>
    </row>
    <row r="41" spans="2:17" ht="16.5" customHeight="1">
      <c r="B41" s="361"/>
      <c r="C41" s="93" t="s">
        <v>111</v>
      </c>
      <c r="D41" s="129">
        <v>16</v>
      </c>
      <c r="E41" s="115">
        <v>1404</v>
      </c>
      <c r="F41" s="113">
        <v>687</v>
      </c>
      <c r="G41" s="139">
        <v>1212.8125</v>
      </c>
      <c r="H41" s="169" t="s">
        <v>105</v>
      </c>
      <c r="I41" s="162" t="s">
        <v>105</v>
      </c>
      <c r="J41" s="163" t="s">
        <v>105</v>
      </c>
      <c r="K41" s="129">
        <v>0</v>
      </c>
      <c r="L41" s="153" t="s">
        <v>108</v>
      </c>
      <c r="M41" s="162" t="s">
        <v>108</v>
      </c>
      <c r="N41" s="161" t="s">
        <v>108</v>
      </c>
      <c r="O41" s="169" t="s">
        <v>108</v>
      </c>
      <c r="P41" s="162" t="s">
        <v>108</v>
      </c>
      <c r="Q41" s="163" t="s">
        <v>108</v>
      </c>
    </row>
    <row r="42" spans="2:17" ht="16.5" customHeight="1" thickBot="1">
      <c r="B42" s="116"/>
      <c r="C42" s="121" t="s">
        <v>112</v>
      </c>
      <c r="D42" s="120">
        <v>14</v>
      </c>
      <c r="E42" s="109">
        <v>16528</v>
      </c>
      <c r="F42" s="46">
        <v>1398</v>
      </c>
      <c r="G42" s="106">
        <v>4891</v>
      </c>
      <c r="H42" s="181">
        <v>10000</v>
      </c>
      <c r="I42" s="178">
        <v>10000</v>
      </c>
      <c r="J42" s="179">
        <v>10000</v>
      </c>
      <c r="K42" s="140">
        <v>0</v>
      </c>
      <c r="L42" s="177" t="s">
        <v>105</v>
      </c>
      <c r="M42" s="178" t="s">
        <v>105</v>
      </c>
      <c r="N42" s="179" t="s">
        <v>105</v>
      </c>
      <c r="O42" s="177" t="s">
        <v>105</v>
      </c>
      <c r="P42" s="178" t="s">
        <v>105</v>
      </c>
      <c r="Q42" s="180" t="s">
        <v>105</v>
      </c>
    </row>
  </sheetData>
  <mergeCells count="32">
    <mergeCell ref="D3:J3"/>
    <mergeCell ref="K3:Q3"/>
    <mergeCell ref="E4:J4"/>
    <mergeCell ref="L4:Q4"/>
    <mergeCell ref="D4:D6"/>
    <mergeCell ref="H5:J5"/>
    <mergeCell ref="L5:N5"/>
    <mergeCell ref="O5:Q5"/>
    <mergeCell ref="K4:K6"/>
    <mergeCell ref="E5:G5"/>
    <mergeCell ref="E25:J25"/>
    <mergeCell ref="L25:Q25"/>
    <mergeCell ref="E26:G26"/>
    <mergeCell ref="B13:B14"/>
    <mergeCell ref="B40:B41"/>
    <mergeCell ref="D24:J24"/>
    <mergeCell ref="K24:Q24"/>
    <mergeCell ref="H26:J26"/>
    <mergeCell ref="L26:N26"/>
    <mergeCell ref="O26:Q26"/>
    <mergeCell ref="D25:D27"/>
    <mergeCell ref="K25:K27"/>
    <mergeCell ref="B34:B35"/>
    <mergeCell ref="B7:B8"/>
    <mergeCell ref="B10:B11"/>
    <mergeCell ref="B16:B17"/>
    <mergeCell ref="B37:B38"/>
    <mergeCell ref="B3:C6"/>
    <mergeCell ref="B24:C27"/>
    <mergeCell ref="B19:B20"/>
    <mergeCell ref="B28:B29"/>
    <mergeCell ref="B31:B32"/>
  </mergeCells>
  <phoneticPr fontId="2"/>
  <printOptions horizontalCentered="1" verticalCentered="1"/>
  <pageMargins left="0.78740157480314965" right="0.78740157480314965" top="0.59055118110236227" bottom="0.39370078740157483" header="0.51181102362204722" footer="0.51181102362204722"/>
  <pageSetup paperSize="9" scale="80" orientation="landscape" r:id="rId1"/>
  <headerFooter alignWithMargins="0">
    <oddHeader>&amp;C農地賃借料情報（平成29年度）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tabSelected="1" workbookViewId="0">
      <selection activeCell="O18" sqref="O18:Q18"/>
    </sheetView>
  </sheetViews>
  <sheetFormatPr defaultRowHeight="14.25"/>
  <cols>
    <col min="4" max="5" width="10.625" customWidth="1"/>
  </cols>
  <sheetData>
    <row r="1" spans="1:21" ht="19.5" thickBot="1">
      <c r="A1" s="328" t="s">
        <v>36</v>
      </c>
      <c r="B1" s="329"/>
      <c r="C1" s="329"/>
      <c r="D1" s="329"/>
      <c r="U1" s="55" t="s">
        <v>35</v>
      </c>
    </row>
    <row r="2" spans="1:21">
      <c r="B2" s="330" t="s">
        <v>30</v>
      </c>
      <c r="C2" s="331"/>
      <c r="D2" s="337" t="s">
        <v>0</v>
      </c>
      <c r="E2" s="2"/>
      <c r="F2" s="2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1"/>
      <c r="U2" s="345" t="s">
        <v>9</v>
      </c>
    </row>
    <row r="3" spans="1:21">
      <c r="B3" s="332"/>
      <c r="C3" s="333"/>
      <c r="D3" s="338"/>
      <c r="E3" s="348" t="s">
        <v>38</v>
      </c>
      <c r="F3" s="348" t="s">
        <v>39</v>
      </c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3"/>
      <c r="U3" s="346"/>
    </row>
    <row r="4" spans="1:21">
      <c r="B4" s="332"/>
      <c r="C4" s="333"/>
      <c r="D4" s="338"/>
      <c r="E4" s="338"/>
      <c r="F4" s="338"/>
      <c r="G4" s="338" t="s">
        <v>40</v>
      </c>
      <c r="H4" s="342" t="s">
        <v>33</v>
      </c>
      <c r="I4" s="342"/>
      <c r="J4" s="342"/>
      <c r="K4" s="342"/>
      <c r="L4" s="342"/>
      <c r="M4" s="343"/>
      <c r="N4" s="338" t="s">
        <v>41</v>
      </c>
      <c r="O4" s="342" t="s">
        <v>34</v>
      </c>
      <c r="P4" s="342"/>
      <c r="Q4" s="342"/>
      <c r="R4" s="342"/>
      <c r="S4" s="342"/>
      <c r="T4" s="343"/>
      <c r="U4" s="346"/>
    </row>
    <row r="5" spans="1:21">
      <c r="B5" s="334"/>
      <c r="C5" s="333"/>
      <c r="D5" s="339"/>
      <c r="E5" s="339"/>
      <c r="F5" s="339"/>
      <c r="G5" s="339"/>
      <c r="H5" s="344" t="s">
        <v>7</v>
      </c>
      <c r="I5" s="342"/>
      <c r="J5" s="343"/>
      <c r="K5" s="344" t="s">
        <v>8</v>
      </c>
      <c r="L5" s="342"/>
      <c r="M5" s="343"/>
      <c r="N5" s="339"/>
      <c r="O5" s="344" t="s">
        <v>7</v>
      </c>
      <c r="P5" s="342"/>
      <c r="Q5" s="343"/>
      <c r="R5" s="344" t="s">
        <v>8</v>
      </c>
      <c r="S5" s="342"/>
      <c r="T5" s="343"/>
      <c r="U5" s="346"/>
    </row>
    <row r="6" spans="1:21">
      <c r="B6" s="335"/>
      <c r="C6" s="336"/>
      <c r="D6" s="1" t="s">
        <v>1</v>
      </c>
      <c r="E6" s="1" t="s">
        <v>1</v>
      </c>
      <c r="F6" s="1" t="s">
        <v>1</v>
      </c>
      <c r="G6" s="1" t="s">
        <v>1</v>
      </c>
      <c r="H6" s="1" t="s">
        <v>4</v>
      </c>
      <c r="I6" s="1" t="s">
        <v>5</v>
      </c>
      <c r="J6" s="1" t="s">
        <v>6</v>
      </c>
      <c r="K6" s="1" t="s">
        <v>4</v>
      </c>
      <c r="L6" s="1" t="s">
        <v>5</v>
      </c>
      <c r="M6" s="1" t="s">
        <v>6</v>
      </c>
      <c r="N6" s="1" t="s">
        <v>1</v>
      </c>
      <c r="O6" s="1" t="s">
        <v>4</v>
      </c>
      <c r="P6" s="1" t="s">
        <v>5</v>
      </c>
      <c r="Q6" s="1" t="s">
        <v>6</v>
      </c>
      <c r="R6" s="1" t="s">
        <v>4</v>
      </c>
      <c r="S6" s="1" t="s">
        <v>5</v>
      </c>
      <c r="T6" s="1" t="s">
        <v>6</v>
      </c>
      <c r="U6" s="347"/>
    </row>
    <row r="7" spans="1:21" ht="17.25">
      <c r="B7" s="50" t="s">
        <v>24</v>
      </c>
      <c r="C7" s="51"/>
      <c r="D7" s="83">
        <f>'平成２９年度（田）'!D7</f>
        <v>575</v>
      </c>
      <c r="E7" s="83">
        <f>'平成２９年度（田）'!F7</f>
        <v>224</v>
      </c>
      <c r="F7" s="83">
        <f>'平成２９年度（田）'!H7</f>
        <v>351</v>
      </c>
      <c r="G7" s="83">
        <f>'平成２９年度（田）'!J7</f>
        <v>212</v>
      </c>
      <c r="H7" s="135">
        <v>25000</v>
      </c>
      <c r="I7" s="135">
        <v>1500</v>
      </c>
      <c r="J7" s="135">
        <v>4894</v>
      </c>
      <c r="K7" s="135">
        <v>10000</v>
      </c>
      <c r="L7" s="135">
        <v>1500</v>
      </c>
      <c r="M7" s="135">
        <v>3076</v>
      </c>
      <c r="N7" s="83">
        <f>'平成２９年度（田）'!R7</f>
        <v>139</v>
      </c>
      <c r="O7" s="136">
        <v>120</v>
      </c>
      <c r="P7" s="136">
        <v>13.4</v>
      </c>
      <c r="Q7" s="136">
        <v>29.6</v>
      </c>
      <c r="R7" s="136">
        <v>31.4</v>
      </c>
      <c r="S7" s="136">
        <v>16.5</v>
      </c>
      <c r="T7" s="136">
        <v>26.6</v>
      </c>
      <c r="U7" s="3"/>
    </row>
    <row r="8" spans="1:21" ht="17.25">
      <c r="B8" s="50" t="s">
        <v>25</v>
      </c>
      <c r="C8" s="51"/>
      <c r="D8" s="83">
        <f>'平成２９年度（田）'!D22</f>
        <v>705</v>
      </c>
      <c r="E8" s="83">
        <f>'平成２９年度（田）'!F22</f>
        <v>374</v>
      </c>
      <c r="F8" s="83">
        <f>'平成２９年度（田）'!H22</f>
        <v>331</v>
      </c>
      <c r="G8" s="83">
        <f>'平成２９年度（田）'!J22</f>
        <v>109</v>
      </c>
      <c r="H8" s="83">
        <v>15000</v>
      </c>
      <c r="I8" s="83">
        <v>2000</v>
      </c>
      <c r="J8" s="83">
        <v>5662</v>
      </c>
      <c r="K8" s="83">
        <v>17668</v>
      </c>
      <c r="L8" s="83">
        <v>2847</v>
      </c>
      <c r="M8" s="83">
        <v>4971</v>
      </c>
      <c r="N8" s="83">
        <f>'平成２９年度（田）'!R22</f>
        <v>222</v>
      </c>
      <c r="O8" s="85">
        <v>60</v>
      </c>
      <c r="P8" s="85">
        <v>10</v>
      </c>
      <c r="Q8" s="85">
        <v>31.2</v>
      </c>
      <c r="R8" s="85">
        <v>42.8</v>
      </c>
      <c r="S8" s="85">
        <v>10</v>
      </c>
      <c r="T8" s="85">
        <v>30.7</v>
      </c>
      <c r="U8" s="3"/>
    </row>
    <row r="9" spans="1:21" ht="17.25">
      <c r="B9" s="50" t="s">
        <v>26</v>
      </c>
      <c r="C9" s="51"/>
      <c r="D9" s="83">
        <f>'平成２９年度（田）'!D28</f>
        <v>485</v>
      </c>
      <c r="E9" s="83">
        <f>'平成２９年度（田）'!F29</f>
        <v>34</v>
      </c>
      <c r="F9" s="83">
        <f>'平成２９年度（田）'!F28</f>
        <v>96</v>
      </c>
      <c r="G9" s="83">
        <f>'平成２９年度（田）'!J28</f>
        <v>250</v>
      </c>
      <c r="H9" s="83">
        <v>21570</v>
      </c>
      <c r="I9" s="83">
        <v>1297</v>
      </c>
      <c r="J9" s="83">
        <v>5505</v>
      </c>
      <c r="K9" s="83">
        <v>46860</v>
      </c>
      <c r="L9" s="83">
        <v>4526</v>
      </c>
      <c r="M9" s="83">
        <v>9260</v>
      </c>
      <c r="N9" s="83">
        <v>139</v>
      </c>
      <c r="O9" s="85">
        <v>100</v>
      </c>
      <c r="P9" s="85">
        <v>10</v>
      </c>
      <c r="Q9" s="119">
        <v>34.700000000000003</v>
      </c>
      <c r="R9" s="85">
        <v>90</v>
      </c>
      <c r="S9" s="85">
        <v>20</v>
      </c>
      <c r="T9" s="85">
        <v>32.6</v>
      </c>
      <c r="U9" s="3"/>
    </row>
    <row r="10" spans="1:21" ht="17.25">
      <c r="B10" s="50" t="s">
        <v>27</v>
      </c>
      <c r="C10" s="51"/>
      <c r="D10" s="83">
        <f>'平成２９年度（田）'!D32</f>
        <v>788</v>
      </c>
      <c r="E10" s="83">
        <f>'平成２９年度（田）'!F32</f>
        <v>206</v>
      </c>
      <c r="F10" s="83">
        <f>'平成２９年度（田）'!H32</f>
        <v>582</v>
      </c>
      <c r="G10" s="83">
        <f>'平成２９年度（田）'!J32</f>
        <v>370</v>
      </c>
      <c r="H10" s="83">
        <v>15000</v>
      </c>
      <c r="I10" s="83">
        <v>500</v>
      </c>
      <c r="J10" s="83">
        <v>5127</v>
      </c>
      <c r="K10" s="83">
        <v>8637</v>
      </c>
      <c r="L10" s="83">
        <v>500</v>
      </c>
      <c r="M10" s="83">
        <v>4474</v>
      </c>
      <c r="N10" s="83">
        <f>'平成２９年度（田）'!R32</f>
        <v>212</v>
      </c>
      <c r="O10" s="85">
        <v>84.7</v>
      </c>
      <c r="P10" s="85">
        <v>8.4</v>
      </c>
      <c r="Q10" s="85">
        <v>30.7</v>
      </c>
      <c r="R10" s="85">
        <v>60</v>
      </c>
      <c r="S10" s="85">
        <v>8.4</v>
      </c>
      <c r="T10" s="85">
        <v>28.5</v>
      </c>
      <c r="U10" s="3"/>
    </row>
    <row r="11" spans="1:21" ht="18" thickBot="1">
      <c r="B11" s="53" t="s">
        <v>28</v>
      </c>
      <c r="C11" s="54"/>
      <c r="D11" s="124">
        <f>'平成２９年度（田）'!D38</f>
        <v>426</v>
      </c>
      <c r="E11" s="124">
        <f>'平成２９年度（田）'!F38</f>
        <v>179</v>
      </c>
      <c r="F11" s="124">
        <f>'平成２９年度（田）'!H38</f>
        <v>247</v>
      </c>
      <c r="G11" s="124">
        <f>'平成２９年度（田）'!J38</f>
        <v>92</v>
      </c>
      <c r="H11" s="124">
        <v>13000</v>
      </c>
      <c r="I11" s="124">
        <v>1000</v>
      </c>
      <c r="J11" s="124">
        <v>5285</v>
      </c>
      <c r="K11" s="124">
        <v>5708</v>
      </c>
      <c r="L11" s="124">
        <v>2216</v>
      </c>
      <c r="M11" s="124">
        <v>3897</v>
      </c>
      <c r="N11" s="124">
        <f>'平成２９年度（田）'!R38</f>
        <v>155</v>
      </c>
      <c r="O11" s="125">
        <v>160</v>
      </c>
      <c r="P11" s="125">
        <v>11.7</v>
      </c>
      <c r="Q11" s="125">
        <v>33.299999999999997</v>
      </c>
      <c r="R11" s="125">
        <v>160</v>
      </c>
      <c r="S11" s="125">
        <v>11.7</v>
      </c>
      <c r="T11" s="125">
        <v>31.5</v>
      </c>
      <c r="U11" s="5"/>
    </row>
    <row r="14" spans="1:21" ht="19.5" thickBot="1">
      <c r="A14" s="328" t="s">
        <v>37</v>
      </c>
      <c r="B14" s="329"/>
      <c r="C14" s="329"/>
      <c r="D14" s="329"/>
      <c r="U14" s="4"/>
    </row>
    <row r="15" spans="1:21">
      <c r="B15" s="330" t="s">
        <v>30</v>
      </c>
      <c r="C15" s="331"/>
      <c r="D15" s="337" t="s">
        <v>0</v>
      </c>
      <c r="E15" s="2"/>
      <c r="F15" s="2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1"/>
      <c r="U15" s="345" t="s">
        <v>9</v>
      </c>
    </row>
    <row r="16" spans="1:21">
      <c r="B16" s="332"/>
      <c r="C16" s="333"/>
      <c r="D16" s="338"/>
      <c r="E16" s="348" t="s">
        <v>38</v>
      </c>
      <c r="F16" s="348" t="s">
        <v>39</v>
      </c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3"/>
      <c r="U16" s="346"/>
    </row>
    <row r="17" spans="2:21">
      <c r="B17" s="332"/>
      <c r="C17" s="333"/>
      <c r="D17" s="338"/>
      <c r="E17" s="338"/>
      <c r="F17" s="338"/>
      <c r="G17" s="338" t="s">
        <v>40</v>
      </c>
      <c r="H17" s="342" t="s">
        <v>33</v>
      </c>
      <c r="I17" s="342"/>
      <c r="J17" s="342"/>
      <c r="K17" s="342"/>
      <c r="L17" s="342"/>
      <c r="M17" s="343"/>
      <c r="N17" s="338" t="s">
        <v>41</v>
      </c>
      <c r="O17" s="342" t="s">
        <v>34</v>
      </c>
      <c r="P17" s="342"/>
      <c r="Q17" s="342"/>
      <c r="R17" s="342"/>
      <c r="S17" s="342"/>
      <c r="T17" s="343"/>
      <c r="U17" s="346"/>
    </row>
    <row r="18" spans="2:21">
      <c r="B18" s="334"/>
      <c r="C18" s="333"/>
      <c r="D18" s="339"/>
      <c r="E18" s="339"/>
      <c r="F18" s="339"/>
      <c r="G18" s="339"/>
      <c r="H18" s="344" t="s">
        <v>7</v>
      </c>
      <c r="I18" s="342"/>
      <c r="J18" s="343"/>
      <c r="K18" s="344" t="s">
        <v>8</v>
      </c>
      <c r="L18" s="342"/>
      <c r="M18" s="343"/>
      <c r="N18" s="339"/>
      <c r="O18" s="344" t="s">
        <v>7</v>
      </c>
      <c r="P18" s="342"/>
      <c r="Q18" s="343"/>
      <c r="R18" s="344" t="s">
        <v>8</v>
      </c>
      <c r="S18" s="342"/>
      <c r="T18" s="343"/>
      <c r="U18" s="346"/>
    </row>
    <row r="19" spans="2:21">
      <c r="B19" s="335"/>
      <c r="C19" s="336"/>
      <c r="D19" s="1" t="s">
        <v>1</v>
      </c>
      <c r="E19" s="1" t="s">
        <v>1</v>
      </c>
      <c r="F19" s="1" t="s">
        <v>1</v>
      </c>
      <c r="G19" s="1" t="s">
        <v>1</v>
      </c>
      <c r="H19" s="1" t="s">
        <v>4</v>
      </c>
      <c r="I19" s="1" t="s">
        <v>5</v>
      </c>
      <c r="J19" s="1" t="s">
        <v>6</v>
      </c>
      <c r="K19" s="1" t="s">
        <v>4</v>
      </c>
      <c r="L19" s="1" t="s">
        <v>5</v>
      </c>
      <c r="M19" s="1" t="s">
        <v>6</v>
      </c>
      <c r="N19" s="1" t="s">
        <v>1</v>
      </c>
      <c r="O19" s="1" t="s">
        <v>4</v>
      </c>
      <c r="P19" s="1" t="s">
        <v>5</v>
      </c>
      <c r="Q19" s="1" t="s">
        <v>6</v>
      </c>
      <c r="R19" s="1" t="s">
        <v>4</v>
      </c>
      <c r="S19" s="1" t="s">
        <v>5</v>
      </c>
      <c r="T19" s="1" t="s">
        <v>6</v>
      </c>
      <c r="U19" s="347"/>
    </row>
    <row r="20" spans="2:21" ht="17.25">
      <c r="B20" s="50" t="s">
        <v>24</v>
      </c>
      <c r="C20" s="51"/>
      <c r="D20" s="83">
        <f>'平成２９年度（畑）'!D7</f>
        <v>22</v>
      </c>
      <c r="E20" s="83">
        <f>'平成２９年度（畑）'!F7</f>
        <v>15</v>
      </c>
      <c r="F20" s="83">
        <f>'平成２９年度（畑）'!H7</f>
        <v>7</v>
      </c>
      <c r="G20" s="83">
        <f>'平成２９年度（畑）'!J7</f>
        <v>4</v>
      </c>
      <c r="H20" s="135">
        <v>15000</v>
      </c>
      <c r="I20" s="135">
        <v>1027</v>
      </c>
      <c r="J20" s="135">
        <v>8014</v>
      </c>
      <c r="K20" s="135">
        <v>7920</v>
      </c>
      <c r="L20" s="135">
        <v>1027</v>
      </c>
      <c r="M20" s="135">
        <v>4474</v>
      </c>
      <c r="N20" s="83">
        <f>'平成２９年度（畑）'!R7</f>
        <v>3</v>
      </c>
      <c r="O20" s="79">
        <v>30</v>
      </c>
      <c r="P20" s="79">
        <v>30</v>
      </c>
      <c r="Q20" s="79">
        <v>30</v>
      </c>
      <c r="R20" s="79" t="s">
        <v>105</v>
      </c>
      <c r="S20" s="79" t="s">
        <v>105</v>
      </c>
      <c r="T20" s="79" t="s">
        <v>105</v>
      </c>
      <c r="U20" s="3"/>
    </row>
    <row r="21" spans="2:21" ht="17.25">
      <c r="B21" s="50" t="s">
        <v>25</v>
      </c>
      <c r="C21" s="51"/>
      <c r="D21" s="83">
        <f>'平成２９年度（畑）'!D22</f>
        <v>6</v>
      </c>
      <c r="E21" s="83">
        <f>'平成２９年度（畑）'!F22</f>
        <v>0</v>
      </c>
      <c r="F21" s="83">
        <f>'平成２９年度（畑）'!H22</f>
        <v>6</v>
      </c>
      <c r="G21" s="83">
        <f>'平成２９年度（畑）'!J22</f>
        <v>6</v>
      </c>
      <c r="H21" s="240">
        <v>18000</v>
      </c>
      <c r="I21" s="240">
        <v>18000</v>
      </c>
      <c r="J21" s="240">
        <v>18000</v>
      </c>
      <c r="K21" s="240">
        <v>18000</v>
      </c>
      <c r="L21" s="240">
        <v>18000</v>
      </c>
      <c r="M21" s="240">
        <v>18000</v>
      </c>
      <c r="N21" s="83">
        <v>0</v>
      </c>
      <c r="O21" s="79" t="s">
        <v>105</v>
      </c>
      <c r="P21" s="79" t="s">
        <v>105</v>
      </c>
      <c r="Q21" s="79" t="s">
        <v>105</v>
      </c>
      <c r="R21" s="79" t="s">
        <v>105</v>
      </c>
      <c r="S21" s="79" t="s">
        <v>105</v>
      </c>
      <c r="T21" s="79" t="s">
        <v>105</v>
      </c>
      <c r="U21" s="3"/>
    </row>
    <row r="22" spans="2:21" ht="17.25">
      <c r="B22" s="50" t="s">
        <v>26</v>
      </c>
      <c r="C22" s="51"/>
      <c r="D22" s="83">
        <f>'平成２９年度（畑）'!D28</f>
        <v>6</v>
      </c>
      <c r="E22" s="83">
        <f>'平成２９年度（畑）'!F28</f>
        <v>2</v>
      </c>
      <c r="F22" s="83">
        <f>'平成２９年度（畑）'!H28</f>
        <v>4</v>
      </c>
      <c r="G22" s="83">
        <f>'平成２９年度（畑）'!J28</f>
        <v>4</v>
      </c>
      <c r="H22" s="241">
        <v>10235</v>
      </c>
      <c r="I22" s="241">
        <v>5000</v>
      </c>
      <c r="J22" s="241">
        <v>7578</v>
      </c>
      <c r="K22" s="148">
        <v>5000</v>
      </c>
      <c r="L22" s="148">
        <v>5000</v>
      </c>
      <c r="M22" s="148">
        <v>5000</v>
      </c>
      <c r="N22" s="83">
        <f>'平成２９年度（畑）'!R29</f>
        <v>0</v>
      </c>
      <c r="O22" s="122" t="s">
        <v>106</v>
      </c>
      <c r="P22" s="122" t="s">
        <v>106</v>
      </c>
      <c r="Q22" s="122" t="s">
        <v>106</v>
      </c>
      <c r="R22" s="79" t="s">
        <v>105</v>
      </c>
      <c r="S22" s="79" t="s">
        <v>105</v>
      </c>
      <c r="T22" s="79" t="s">
        <v>105</v>
      </c>
      <c r="U22" s="3"/>
    </row>
    <row r="23" spans="2:21" ht="17.25">
      <c r="B23" s="50" t="s">
        <v>27</v>
      </c>
      <c r="C23" s="51"/>
      <c r="D23" s="83">
        <f>'平成２９年度（畑）'!D32</f>
        <v>4</v>
      </c>
      <c r="E23" s="83">
        <f>'平成２９年度（畑）'!F32</f>
        <v>1</v>
      </c>
      <c r="F23" s="83">
        <f>'平成２９年度（畑）'!H32</f>
        <v>3</v>
      </c>
      <c r="G23" s="83">
        <f>'平成２９年度（畑）'!J32</f>
        <v>2</v>
      </c>
      <c r="H23" s="242">
        <v>1298</v>
      </c>
      <c r="I23" s="242">
        <v>481</v>
      </c>
      <c r="J23" s="242">
        <v>890</v>
      </c>
      <c r="K23" s="146" t="s">
        <v>106</v>
      </c>
      <c r="L23" s="146" t="s">
        <v>106</v>
      </c>
      <c r="M23" s="146" t="s">
        <v>106</v>
      </c>
      <c r="N23" s="83">
        <f>'平成２９年度（畑）'!R32</f>
        <v>1</v>
      </c>
      <c r="O23" s="122" t="s">
        <v>106</v>
      </c>
      <c r="P23" s="122" t="s">
        <v>106</v>
      </c>
      <c r="Q23" s="122" t="s">
        <v>106</v>
      </c>
      <c r="R23" s="85">
        <v>60</v>
      </c>
      <c r="S23" s="85">
        <v>60</v>
      </c>
      <c r="T23" s="85">
        <v>60</v>
      </c>
      <c r="U23" s="3"/>
    </row>
    <row r="24" spans="2:21" ht="18" thickBot="1">
      <c r="B24" s="53" t="s">
        <v>28</v>
      </c>
      <c r="C24" s="149"/>
      <c r="D24" s="124">
        <f>'平成２９年度（畑）'!D38</f>
        <v>15</v>
      </c>
      <c r="E24" s="124">
        <f>'平成２９年度（畑）'!F38</f>
        <v>1</v>
      </c>
      <c r="F24" s="124">
        <f>'平成２９年度（畑）'!H38</f>
        <v>14</v>
      </c>
      <c r="G24" s="124">
        <f>'平成２９年度（畑）'!J38</f>
        <v>14</v>
      </c>
      <c r="H24" s="124">
        <v>16528</v>
      </c>
      <c r="I24" s="124">
        <v>1398</v>
      </c>
      <c r="J24" s="124">
        <v>4891</v>
      </c>
      <c r="K24" s="126">
        <v>10000</v>
      </c>
      <c r="L24" s="126">
        <v>10000</v>
      </c>
      <c r="M24" s="126">
        <v>10000</v>
      </c>
      <c r="N24" s="124">
        <v>0</v>
      </c>
      <c r="O24" s="126" t="s">
        <v>105</v>
      </c>
      <c r="P24" s="126" t="s">
        <v>105</v>
      </c>
      <c r="Q24" s="126" t="s">
        <v>105</v>
      </c>
      <c r="R24" s="126" t="s">
        <v>105</v>
      </c>
      <c r="S24" s="126" t="s">
        <v>105</v>
      </c>
      <c r="T24" s="126" t="s">
        <v>105</v>
      </c>
      <c r="U24" s="5"/>
    </row>
    <row r="25" spans="2:21" ht="20.100000000000001" customHeight="1">
      <c r="D25" s="349" t="s">
        <v>60</v>
      </c>
      <c r="E25" s="350"/>
      <c r="F25" s="352" t="s">
        <v>61</v>
      </c>
      <c r="G25" s="353"/>
      <c r="H25" s="353"/>
      <c r="I25" s="353"/>
      <c r="J25" s="353"/>
      <c r="K25" s="353"/>
    </row>
    <row r="26" spans="2:21" ht="20.100000000000001" customHeight="1">
      <c r="D26" s="351"/>
      <c r="E26" s="351"/>
      <c r="F26" s="354"/>
      <c r="G26" s="354"/>
      <c r="H26" s="354"/>
      <c r="I26" s="354"/>
      <c r="J26" s="354"/>
      <c r="K26" s="354"/>
    </row>
    <row r="27" spans="2:21" ht="20.100000000000001" customHeight="1">
      <c r="D27" s="351"/>
      <c r="E27" s="351"/>
      <c r="F27" s="354"/>
      <c r="G27" s="354"/>
      <c r="H27" s="354"/>
      <c r="I27" s="354"/>
      <c r="J27" s="354"/>
      <c r="K27" s="354"/>
    </row>
    <row r="28" spans="2:21" ht="20.100000000000001" customHeight="1">
      <c r="D28" s="351"/>
      <c r="E28" s="351"/>
      <c r="F28" s="354"/>
      <c r="G28" s="354"/>
      <c r="H28" s="354"/>
      <c r="I28" s="354"/>
      <c r="J28" s="354"/>
      <c r="K28" s="354"/>
    </row>
  </sheetData>
  <mergeCells count="38">
    <mergeCell ref="D25:E28"/>
    <mergeCell ref="F25:K28"/>
    <mergeCell ref="G17:G18"/>
    <mergeCell ref="H17:M17"/>
    <mergeCell ref="N17:N18"/>
    <mergeCell ref="A14:D14"/>
    <mergeCell ref="B15:C19"/>
    <mergeCell ref="D15:D18"/>
    <mergeCell ref="G15:M15"/>
    <mergeCell ref="N15:T15"/>
    <mergeCell ref="O17:T17"/>
    <mergeCell ref="H18:J18"/>
    <mergeCell ref="K18:M18"/>
    <mergeCell ref="O18:Q18"/>
    <mergeCell ref="R18:T18"/>
    <mergeCell ref="U15:U19"/>
    <mergeCell ref="E16:E18"/>
    <mergeCell ref="F16:F18"/>
    <mergeCell ref="G16:M16"/>
    <mergeCell ref="N16:T16"/>
    <mergeCell ref="A1:D1"/>
    <mergeCell ref="B2:C6"/>
    <mergeCell ref="D2:D5"/>
    <mergeCell ref="G2:M2"/>
    <mergeCell ref="N2:T2"/>
    <mergeCell ref="G4:G5"/>
    <mergeCell ref="H4:M4"/>
    <mergeCell ref="N4:N5"/>
    <mergeCell ref="O4:T4"/>
    <mergeCell ref="H5:J5"/>
    <mergeCell ref="K5:M5"/>
    <mergeCell ref="O5:Q5"/>
    <mergeCell ref="R5:T5"/>
    <mergeCell ref="U2:U6"/>
    <mergeCell ref="E3:E5"/>
    <mergeCell ref="F3:F5"/>
    <mergeCell ref="G3:M3"/>
    <mergeCell ref="N3:T3"/>
  </mergeCells>
  <phoneticPr fontId="14"/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Header>&amp;C&amp;"-,太字"&amp;14農地賃借料情報（平成２９年度）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平成２９年度（田）</vt:lpstr>
      <vt:lpstr>平成２９年度（畑）</vt:lpstr>
      <vt:lpstr>平成２９年度（省略版）</vt:lpstr>
      <vt:lpstr>前年度比較</vt:lpstr>
      <vt:lpstr>H29年度</vt:lpstr>
      <vt:lpstr>H29年度!Print_Area</vt:lpstr>
      <vt:lpstr>'平成２９年度（省略版）'!Print_Area</vt:lpstr>
      <vt:lpstr>'平成２９年度（田）'!Print_Area</vt:lpstr>
      <vt:lpstr>'平成２９年度（畑）'!Print_Area</vt:lpstr>
      <vt:lpstr>'平成２９年度（省略版）'!Print_Titles</vt:lpstr>
      <vt:lpstr>'平成２９年度（田）'!Print_Titles</vt:lpstr>
      <vt:lpstr>'平成２９年度（畑）'!Print_Titles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下関市役所</dc:creator>
  <cp:lastModifiedBy>下関市情報政策課</cp:lastModifiedBy>
  <cp:lastPrinted>2018-06-15T01:15:05Z</cp:lastPrinted>
  <dcterms:created xsi:type="dcterms:W3CDTF">2009-11-02T07:54:32Z</dcterms:created>
  <dcterms:modified xsi:type="dcterms:W3CDTF">2018-06-15T01:27:54Z</dcterms:modified>
</cp:coreProperties>
</file>