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H35 R5\12-1 決算\13 財政状況資料集\02 2回目\03 HP公表\"/>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CO36" i="10"/>
  <c r="CO37" i="10" s="1"/>
  <c r="CO38" i="10" s="1"/>
  <c r="CO39" i="10" s="1"/>
  <c r="CO40" i="10" s="1"/>
  <c r="CO41" i="10" s="1"/>
  <c r="CO42" i="10" s="1"/>
  <c r="CO43" i="10" s="1"/>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<sst xmlns="http://schemas.openxmlformats.org/spreadsheetml/2006/main" count="1184" uniqueCount="605">
  <si>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</si>
  <si>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</si>
  <si>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</si>
  <si>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</si>
  <si>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</si>
  <si>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</si>
  <si>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</si>
  <si>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</si>
  <si>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</si>
  <si>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</si>
  <si>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</si>
  <si>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</si>
  <si>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</si>
  <si>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</si>
  <si>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</si>
  <si>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</si>
  <si>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</si>
  <si>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</si>
  <si>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</si>
  <si>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</si>
  <si>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</si>
  <si>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</si>
  <si>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</si>
  <si>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</si>
  <si>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</si>
  <si>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</si>
  <si>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</si>
  <si>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</si>
  <si>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</si>
  <si>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</si>
  <si>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</si>
  <si>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</si>
  <si>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</si>
  <si>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</si>
  <si>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</si>
  <si>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</si>
  <si>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</si>
  <si>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</si>
  <si>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</si>
  <si>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</si>
  <si>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</si>
  <si>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</si>
  <si>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</si>
  <si>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</si>
  <si>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</si>
  <si>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</si>
  <si>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</si>
  <si>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</si>
  <si>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</si>
  <si>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</si>
  <si>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</si>
  <si>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</si>
  <si>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</si>
  <si>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</si>
  <si>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</si>
  <si>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</si>
  <si>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</si>
  <si>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</si>
  <si>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</si>
  <si>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</si>
  <si>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</si>
  <si>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</si>
  <si>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</si>
  <si>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</si>
  <si>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</si>
  <si>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</si>
  <si>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</si>
  <si>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</si>
  <si>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</si>
  <si>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</si>
  <si>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</si>
  <si>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</si>
  <si>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</si>
  <si>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</si>
  <si>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</si>
  <si>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</si>
  <si>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</si>
  <si>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</si>
  <si>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</si>
  <si>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</si>
  <si>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</si>
  <si>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</si>
  <si>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</si>
  <si>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</si>
  <si>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</si>
  <si>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</si>
  <si>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</si>
  <si>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</si>
  <si>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</si>
  <si>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</si>
  <si>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</si>
  <si>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</si>
  <si>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</si>
  <si>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</si>
  <si>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</si>
  <si>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</si>
  <si>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</si>
  <si>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</si>
  <si>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</si>
  <si>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</si>
  <si>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</si>
  <si>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</si>
  <si>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</si>
  <si>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</si>
  <si>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</si>
  <si>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</si>
  <si>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</si>
  <si>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</si>
  <si>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</si>
  <si>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</si>
  <si>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</si>
  <si>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</si>
  <si>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</si>
  <si>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</si>
  <si>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</si>
  <si>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</si>
  <si>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</si>
  <si>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</si>
  <si>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</si>
  <si>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</si>
  <si>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</si>
  <si>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</si>
  <si>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</si>
  <si>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</si>
  <si>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</si>
  <si>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</si>
  <si>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</si>
  <si>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</si>
  <si>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</si>
  <si>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</si>
  <si>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</si>
  <si>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</si>
  <si>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</si>
  <si>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</si>
  <si>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</si>
  <si>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</si>
  <si>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</si>
  <si>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</si>
  <si>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</si>
  <si>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</si>
  <si>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</si>
  <si>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</si>
  <si>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</si>
  <si>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病院事業会計</t>
    <phoneticPr fontId="5"/>
  </si>
  <si>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</si>
  <si>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</si>
  <si>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</si>
  <si>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</si>
  <si>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</si>
  <si>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</si>
  <si>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</si>
  <si>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</si>
  <si>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</si>
  <si>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</si>
  <si>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</si>
  <si>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</si>
  <si>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</si>
  <si>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</si>
  <si>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</si>
  <si>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</si>
  <si>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</si>
  <si>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</si>
  <si>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</si>
  <si>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</si>
  <si>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</si>
  <si>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</si>
  <si>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</si>
  <si>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</si>
  <si>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</si>
  <si>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</si>
  <si>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</si>
  <si>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</si>
  <si>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</si>
  <si>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</si>
  <si>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</si>
  <si>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</si>
  <si>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</si>
  <si>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</si>
  <si>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</si>
  <si>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</si>
  <si>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</si>
  <si>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</si>
  <si>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</si>
  <si>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</si>
  <si>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</si>
  <si>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</si>
  <si>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</si>
  <si>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</si>
  <si>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</si>
  <si>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</si>
  <si>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</si>
  <si>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</si>
  <si>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</si>
  <si>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</si>
  <si>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</si>
  <si>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</si>
  <si>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</si>
  <si>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</si>
  <si>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</si>
  <si>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</si>
  <si>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</si>
  <si>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</si>
  <si>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</si>
  <si>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</si>
  <si>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山口県下関市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</si>
  <si>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</si>
  <si>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</si>
  <si>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</si>
  <si>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</si>
  <si>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</si>
  <si>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</si>
  <si>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</si>
  <si>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</si>
  <si>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</si>
  <si>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</si>
  <si>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</si>
  <si>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</si>
  <si>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</si>
  <si>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</si>
  <si>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</si>
  <si>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</si>
  <si>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</si>
  <si>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</si>
  <si>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</si>
  <si>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</si>
  <si>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</si>
  <si>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</si>
  <si>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</si>
  <si>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</si>
  <si>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</si>
  <si>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</si>
  <si>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</si>
  <si>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</si>
  <si>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</si>
  <si>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</si>
  <si>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</si>
  <si>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</si>
  <si>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</si>
  <si>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</si>
  <si>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</si>
  <si>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</si>
  <si>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</si>
  <si>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</si>
  <si>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</si>
  <si>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</si>
  <si>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</si>
  <si>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</si>
  <si>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</si>
  <si>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</si>
  <si>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</si>
  <si>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</si>
  <si>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</si>
  <si>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</si>
  <si>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</si>
  <si>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</si>
  <si>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</si>
  <si>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</si>
  <si>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</si>
  <si>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</si>
  <si>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</si>
  <si>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</si>
  <si>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</si>
  <si>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</si>
  <si>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</si>
  <si>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</si>
  <si>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</si>
  <si>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</si>
  <si>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</si>
  <si>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</si>
  <si>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</si>
  <si>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</si>
  <si>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</si>
  <si>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</si>
  <si>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</si>
  <si>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</si>
  <si>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</si>
  <si>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</si>
  <si>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</si>
  <si>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</si>
  <si>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</si>
  <si>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</si>
  <si>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</si>
  <si>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</si>
  <si>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</si>
  <si>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</si>
  <si>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</si>
  <si>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</si>
  <si>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</si>
  <si>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</si>
  <si>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</si>
  <si>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</si>
  <si>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</si>
  <si>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</si>
  <si>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</si>
  <si>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</si>
  <si>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</si>
  <si>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</si>
  <si>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</si>
  <si>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</si>
  <si>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</si>
  <si>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</si>
  <si>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</si>
  <si>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</si>
  <si>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</si>
  <si>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</si>
  <si>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</si>
  <si>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</si>
  <si>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</si>
  <si>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</si>
  <si>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</si>
  <si>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</si>
  <si>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</si>
  <si>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</si>
  <si>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</si>
  <si>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</si>
  <si>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</si>
  <si>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</si>
  <si>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</si>
  <si>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</si>
  <si>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</si>
  <si>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</si>
  <si>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</si>
  <si>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</si>
  <si>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</si>
  <si>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</si>
  <si>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</si>
  <si>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</si>
  <si>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</si>
  <si>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港湾整備</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</si>
  <si>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</si>
  <si>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</si>
  <si>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</si>
  <si>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</si>
  <si>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</si>
  <si>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</si>
  <si>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</si>
  <si>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</si>
  <si>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</si>
  <si>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</si>
  <si>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</si>
  <si>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</si>
  <si>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</si>
  <si>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</si>
  <si>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</si>
  <si>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</si>
  <si>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</si>
  <si>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</si>
  <si>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</si>
  <si>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</si>
  <si>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</si>
  <si>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</si>
  <si>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</si>
  <si>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</si>
  <si>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</si>
  <si>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</si>
  <si>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山口県下関市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</si>
  <si>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</si>
  <si>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</si>
  <si>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</si>
  <si>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</si>
  <si>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</si>
  <si>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</si>
  <si>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</si>
  <si>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</si>
  <si>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</si>
  <si>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</si>
  <si>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</si>
  <si>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</si>
  <si>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</si>
  <si>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</si>
  <si>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</si>
  <si>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</si>
  <si>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</si>
  <si>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</si>
  <si>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</si>
  <si>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</si>
  <si>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</si>
  <si>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</si>
  <si>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港湾特別会計</t>
    <phoneticPr fontId="5"/>
  </si>
  <si>
    <t>市立市民病院債管理特別会計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</si>
  <si>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</si>
  <si>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</si>
  <si>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</si>
  <si>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</si>
  <si>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</si>
  <si>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</si>
  <si>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</si>
  <si>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</si>
  <si>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</si>
  <si>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</si>
  <si>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</si>
  <si>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</si>
  <si>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</si>
  <si>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</si>
  <si>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</si>
  <si>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</si>
  <si>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</si>
  <si>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</si>
  <si>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</si>
  <si>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</si>
  <si>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</si>
  <si>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</si>
  <si>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ボートレース事業会計</t>
    <phoneticPr fontId="5"/>
  </si>
  <si>
    <t>渡船特別会計</t>
    <phoneticPr fontId="5"/>
  </si>
  <si>
    <t>法非適用企業</t>
    <phoneticPr fontId="5"/>
  </si>
  <si>
    <t>市場特別会計</t>
    <phoneticPr fontId="5"/>
  </si>
  <si>
    <t>観光施設事業特別会計</t>
    <phoneticPr fontId="5"/>
  </si>
  <si>
    <t>漁業集落環境整備事業特別会計</t>
    <phoneticPr fontId="5"/>
  </si>
  <si>
    <t>農業集落排水事業特別会計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</si>
  <si>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</si>
  <si>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</si>
  <si>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</si>
  <si>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</si>
  <si>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</si>
  <si>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</si>
  <si>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</si>
  <si>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</si>
  <si>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</si>
  <si>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</si>
  <si>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</si>
  <si>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</si>
  <si>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</si>
  <si>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</si>
  <si>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</si>
  <si>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</si>
  <si>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</si>
  <si>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</si>
  <si>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</si>
  <si>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</si>
  <si>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</si>
  <si>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</si>
  <si>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</si>
  <si>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</si>
  <si>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</si>
  <si>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</si>
  <si>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</si>
  <si>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</si>
  <si>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</si>
  <si>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</si>
  <si>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</si>
  <si>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</si>
  <si>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</si>
  <si>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</si>
  <si>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</si>
  <si>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</si>
  <si>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</si>
  <si>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</si>
  <si>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</si>
  <si>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</si>
  <si>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</si>
  <si>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</si>
  <si>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</si>
  <si>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</si>
  <si>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</si>
  <si>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</si>
  <si>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</si>
  <si>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</si>
  <si>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</si>
  <si>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</si>
  <si>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</si>
  <si>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</si>
  <si>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</si>
  <si>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</si>
  <si>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</si>
  <si>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</si>
  <si>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</si>
  <si>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</si>
  <si>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</si>
  <si>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</si>
  <si>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</si>
  <si>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</si>
  <si>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</si>
  <si>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</si>
  <si>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</si>
  <si>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</si>
  <si>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</si>
  <si>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</si>
  <si>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</si>
  <si>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</si>
  <si>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</si>
  <si>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</si>
  <si>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</si>
  <si>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</si>
  <si>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</si>
  <si>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</si>
  <si>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</si>
  <si>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</si>
  <si>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</si>
  <si>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</si>
  <si>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</si>
  <si>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</si>
  <si>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</si>
  <si>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</si>
  <si>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</si>
  <si>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</si>
  <si>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</si>
  <si>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</si>
  <si>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</si>
  <si>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</si>
  <si>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</si>
  <si>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</si>
  <si>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</si>
  <si>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</si>
  <si>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</si>
  <si>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</si>
  <si>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</si>
  <si>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</si>
  <si>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</si>
  <si>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</si>
  <si>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</si>
  <si>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</si>
  <si>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</si>
  <si>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</si>
  <si>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</si>
  <si>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</si>
  <si>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</si>
  <si>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</si>
  <si>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</si>
  <si>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</si>
  <si>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</si>
  <si>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</si>
  <si>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</si>
  <si>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</si>
  <si>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</si>
  <si>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</si>
  <si>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</si>
  <si>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</si>
  <si>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</si>
  <si>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</si>
  <si>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</si>
  <si>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</si>
  <si>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</si>
  <si>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</si>
  <si>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</si>
  <si>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</si>
  <si>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</si>
  <si>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</si>
  <si>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</si>
  <si>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</si>
  <si>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</si>
  <si>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</si>
  <si>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</si>
  <si>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</si>
  <si>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</si>
  <si>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</si>
  <si>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t>
  </si>
  <si>
    <t>▲ 0.10</t>
  </si>
  <si>
    <t>港湾特別会計</t>
  </si>
  <si>
    <t>▲ 0.62</t>
  </si>
  <si>
    <t>▲ 0.56</t>
  </si>
  <si>
    <t>▲ 0.39</t>
  </si>
  <si>
    <t>▲ 0.33</t>
  </si>
  <si>
    <t>▲ 0.21</t>
  </si>
  <si>
    <t>病院事業会計</t>
  </si>
  <si>
    <t>▲ 0.06</t>
  </si>
  <si>
    <t>ボートレース事業会計</t>
  </si>
  <si>
    <t>水道事業会計</t>
  </si>
  <si>
    <t>一般会計</t>
  </si>
  <si>
    <t>公共下水道事業会計</t>
  </si>
  <si>
    <t>国民健康保険特別会計</t>
  </si>
  <si>
    <t>介護保険特別会計介護保険事業勘定</t>
  </si>
  <si>
    <t>その他会計（赤字）</t>
  </si>
  <si>
    <t>その他会計（黒字）</t>
  </si>
  <si>
    <t>R01</t>
    <phoneticPr fontId="5"/>
  </si>
  <si>
    <t>R02</t>
    <phoneticPr fontId="5"/>
  </si>
  <si>
    <t>R03</t>
    <phoneticPr fontId="5"/>
  </si>
  <si>
    <t>R04</t>
    <phoneticPr fontId="5"/>
  </si>
  <si>
    <t>R05</t>
    <phoneticPr fontId="5"/>
  </si>
  <si>
    <t>山口県市町総合事務組合（一般会計）</t>
  </si>
  <si>
    <t>山口県市町総合事務組合（山口県自治会館管理特別会計）</t>
  </si>
  <si>
    <t>山口県後期高齢者医療広域連合（一般会計）</t>
  </si>
  <si>
    <t>山口県後期高齢者医療広域連合（後期高齢者医療特別会計）</t>
  </si>
  <si>
    <t>-</t>
    <phoneticPr fontId="2"/>
  </si>
  <si>
    <t>下関市公営施設管理公社</t>
  </si>
  <si>
    <t>下関市文化振興財団</t>
  </si>
  <si>
    <t>下関海洋少年団育成会</t>
  </si>
  <si>
    <t>下関海洋科学アカデミー</t>
  </si>
  <si>
    <t>菊川町まちづくり</t>
  </si>
  <si>
    <t>豊田ふるさとセンター</t>
  </si>
  <si>
    <t>豊田あぐりサービス</t>
  </si>
  <si>
    <t>豊田湖畔公園管理財団</t>
  </si>
  <si>
    <t>豊浦産業振興事業団</t>
  </si>
  <si>
    <t>下関市水道サービス公社</t>
  </si>
  <si>
    <t>公立大学法人下関市立大学</t>
  </si>
  <si>
    <t>下関市立市民病院</t>
  </si>
  <si>
    <t>やまぐち農林振興公社</t>
  </si>
  <si>
    <t>ボートレース未来基金</t>
    <rPh sb="6" eb="10">
      <t>ミライキキン</t>
    </rPh>
    <phoneticPr fontId="5"/>
  </si>
  <si>
    <t>公共施設整備基金</t>
    <rPh sb="0" eb="4">
      <t>コウキョウシセツ</t>
    </rPh>
    <rPh sb="4" eb="8">
      <t>セイビキキン</t>
    </rPh>
    <phoneticPr fontId="2"/>
  </si>
  <si>
    <t>中央霊園基金</t>
    <rPh sb="0" eb="6">
      <t>チュウオウレイエンキキン</t>
    </rPh>
    <phoneticPr fontId="2"/>
  </si>
  <si>
    <t>合併振興基金</t>
    <rPh sb="0" eb="6">
      <t>ガッペイシンコウキキン</t>
    </rPh>
    <phoneticPr fontId="2"/>
  </si>
  <si>
    <t>活力創造基金</t>
    <rPh sb="0" eb="6">
      <t>カツリョクソウゾウキキン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</si>
  <si>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</si>
  <si>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</si>
  <si>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</si>
  <si>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</si>
  <si>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</si>
  <si>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の将来負担比率は、一般会計等に係る地方債の現在高が減少したものの、基金取崩しに伴う充当可能基金の減や臨時財政対策債等の償還に伴う基準財政需要額算入見込額の減により、充当可能財源等の減がそれを上回ったことにより、前年度と比較して4.3ポイント悪化し45.3％となり、類似団体と比較しても依然として高い水準となっている。また、有形固定資産減価償却率も70.4％と高い水準になっており、後年度の地方債償還を踏まえた計画的な更新はもとより、施設の統廃合や複合化により老朽化施設の除却を図る必要がある。</t>
    <rPh sb="39" eb="41">
      <t>キキン</t>
    </rPh>
    <rPh sb="41" eb="43">
      <t>トリクズ</t>
    </rPh>
    <rPh sb="45" eb="46">
      <t>トモナ</t>
    </rPh>
    <rPh sb="47" eb="51">
      <t>ジュウトウカノウ</t>
    </rPh>
    <rPh sb="51" eb="53">
      <t>キキン</t>
    </rPh>
    <rPh sb="54" eb="55">
      <t>ゲン</t>
    </rPh>
    <rPh sb="56" eb="60">
      <t>リンジザイセイ</t>
    </rPh>
    <rPh sb="60" eb="63">
      <t>タイサクサイ</t>
    </rPh>
    <rPh sb="63" eb="64">
      <t>トウ</t>
    </rPh>
    <rPh sb="65" eb="67">
      <t>ショウカン</t>
    </rPh>
    <rPh sb="68" eb="69">
      <t>トモナ</t>
    </rPh>
    <rPh sb="70" eb="77">
      <t>キジュンザイセイジュヨウガク</t>
    </rPh>
    <rPh sb="77" eb="82">
      <t>サンニュウミコミガク</t>
    </rPh>
    <rPh sb="83" eb="84">
      <t>ゲン</t>
    </rPh>
    <rPh sb="88" eb="94">
      <t>ジュウトウカノウザイゲン</t>
    </rPh>
    <rPh sb="94" eb="95">
      <t>トウ</t>
    </rPh>
    <rPh sb="96" eb="97">
      <t>ゲン</t>
    </rPh>
    <rPh sb="101" eb="103">
      <t>ウワマワ</t>
    </rPh>
    <rPh sb="126" eb="128">
      <t>アッカ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</si>
  <si>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</si>
  <si>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</si>
  <si>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</si>
  <si>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</si>
  <si>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</si>
  <si>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</si>
  <si>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の将来負担比率は、一般会計等に係る地方債の現在高が減少したものの、基金取崩しに伴う充当可能基金の減や臨時財政対策債等の償還に伴う基準財政需要額算入見込額の減により、充当可能財源等の減がそれを上回ったことにより、前年度と比較して4.3ポイント悪化し45.3％となり、類似団体と比較しても依然として高い水準となっている。一方、実質公債費比率は、元利償還金の減により、過去3ヵ年平均は0.1ポイント改善して9.9％となった。</t>
    <rPh sb="164" eb="166">
      <t>イッポウ</t>
    </rPh>
    <rPh sb="176" eb="181">
      <t>ガンリショウカンキン</t>
    </rPh>
    <rPh sb="182" eb="183">
      <t>ゲン</t>
    </rPh>
    <rPh sb="202" eb="204">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</si>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</sst>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9DF0-40CF-BD0C-AD2FE7328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50278</c:v>
                </c:pt>
                <c:pt idx="1">
                  <c:v>38648</c:v>
                </c:pt>
                <c:pt idx="2">
                  <c:v>37619</c:v>
                </c:pt>
                <c:pt idx="3">
                  <c:v>57130</c:v>
                </c:pt>
                <c:pt idx="4">
                  <c:v>77166</c:v>
                </c:pt>
              </c:numCache>
            </c:numRef>
          </c:val>
          <c:smooth val="0"/>
          <c:extLst>
            <c:ext xmlns:c16="http://schemas.microsoft.com/office/drawing/2014/chart" uri="{C3380CC4-5D6E-409C-BE32-E72D297353CC}">
              <c16:uniqueId val="{00000001-9DF0-40CF-BD0C-AD2FE7328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3.61</c:v>
                </c:pt>
                <c:pt idx="1">
                  <c:v>3.81</c:v>
                </c:pt>
                <c:pt idx="2">
                  <c:v>6.44</c:v>
                </c:pt>
                <c:pt idx="3">
                  <c:v>6.52</c:v>
                </c:pt>
                <c:pt idx="4">
                  <c:v>6.59</c:v>
                </c:pt>
              </c:numCache>
            </c:numRef>
          </c:val>
          <c:extLst>
            <c:ext xmlns:c16="http://schemas.microsoft.com/office/drawing/2014/chart" uri="{C3380CC4-5D6E-409C-BE32-E72D297353CC}">
              <c16:uniqueId val="{00000000-418E-4669-B3F4-B6287A4CCD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9.44</c:v>
                </c:pt>
                <c:pt idx="1">
                  <c:v>8.93</c:v>
                </c:pt>
                <c:pt idx="2">
                  <c:v>9.93</c:v>
                </c:pt>
                <c:pt idx="3">
                  <c:v>10.8</c:v>
                </c:pt>
                <c:pt idx="4">
                  <c:v>11.03</c:v>
                </c:pt>
              </c:numCache>
            </c:numRef>
          </c:val>
          <c:extLst>
            <c:ext xmlns:c16="http://schemas.microsoft.com/office/drawing/2014/chart" uri="{C3380CC4-5D6E-409C-BE32-E72D297353CC}">
              <c16:uniqueId val="{00000001-418E-4669-B3F4-B6287A4CCD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-0.1</c:v>
                </c:pt>
                <c:pt idx="2">
                  <c:v>3.94</c:v>
                </c:pt>
                <c:pt idx="3">
                  <c:v>0.35</c:v>
                </c:pt>
                <c:pt idx="4">
                  <c:v>0.23</c:v>
                </c:pt>
              </c:numCache>
            </c:numRef>
          </c:val>
          <c:smooth val="0"/>
          <c:extLst>
            <c:ext xmlns:c16="http://schemas.microsoft.com/office/drawing/2014/chart" uri="{C3380CC4-5D6E-409C-BE32-E72D297353CC}">
              <c16:uniqueId val="{00000002-418E-4669-B3F4-B6287A4CCD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1.0900000000000001</c:v>
                </c:pt>
                <c:pt idx="2">
                  <c:v>#N/A</c:v>
                </c:pt>
                <c:pt idx="3">
                  <c:v>0.94</c:v>
                </c:pt>
                <c:pt idx="4">
                  <c:v>#N/A</c:v>
                </c:pt>
                <c:pt idx="5">
                  <c:v>0.99</c:v>
                </c:pt>
                <c:pt idx="6">
                  <c:v>#N/A</c:v>
                </c:pt>
                <c:pt idx="7">
                  <c:v>0.95</c:v>
                </c:pt>
                <c:pt idx="8">
                  <c:v>#N/A</c:v>
                </c:pt>
                <c:pt idx="9">
                  <c:v>1.0900000000000001</c:v>
                </c:pt>
              </c:numCache>
            </c:numRef>
          </c:val>
          <c:extLst>
            <c:ext xmlns:c16="http://schemas.microsoft.com/office/drawing/2014/chart" uri="{C3380CC4-5D6E-409C-BE32-E72D297353CC}">
              <c16:uniqueId val="{00000000-1E8C-4643-ABD0-F8BFCA671D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C-4643-ABD0-F8BFCA671D79}"/>
            </c:ext>
          </c:extLst>
        </c:ser>
        <c:ser>
          <c:idx val="2"/>
          <c:order val="2"/>
          <c:tx>
            <c:strRef>
              <c:f>データシート!$A$29</c:f>
              <c:strCache>
                <c:ptCount val="1"/>
                <c:pt idx="0">
                  <c:v>介護保険特別会計介護保険事業勘定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0.68</c:v>
                </c:pt>
                <c:pt idx="2">
                  <c:v>#N/A</c:v>
                </c:pt>
                <c:pt idx="3">
                  <c:v>0.63</c:v>
                </c:pt>
                <c:pt idx="4">
                  <c:v>#N/A</c:v>
                </c:pt>
                <c:pt idx="5">
                  <c:v>0.76</c:v>
                </c:pt>
                <c:pt idx="6">
                  <c:v>#N/A</c:v>
                </c:pt>
                <c:pt idx="7">
                  <c:v>1.1399999999999999</c:v>
                </c:pt>
                <c:pt idx="8">
                  <c:v>#N/A</c:v>
                </c:pt>
                <c:pt idx="9">
                  <c:v>0.83</c:v>
                </c:pt>
              </c:numCache>
            </c:numRef>
          </c:val>
          <c:extLst>
            <c:ext xmlns:c16="http://schemas.microsoft.com/office/drawing/2014/chart" uri="{C3380CC4-5D6E-409C-BE32-E72D297353CC}">
              <c16:uniqueId val="{00000002-1E8C-4643-ABD0-F8BFCA671D7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0.85</c:v>
                </c:pt>
                <c:pt idx="2">
                  <c:v>#N/A</c:v>
                </c:pt>
                <c:pt idx="3">
                  <c:v>1.23</c:v>
                </c:pt>
                <c:pt idx="4">
                  <c:v>#N/A</c:v>
                </c:pt>
                <c:pt idx="5">
                  <c:v>1.75</c:v>
                </c:pt>
                <c:pt idx="6">
                  <c:v>#N/A</c:v>
                </c:pt>
                <c:pt idx="7">
                  <c:v>1.64</c:v>
                </c:pt>
                <c:pt idx="8">
                  <c:v>#N/A</c:v>
                </c:pt>
                <c:pt idx="9">
                  <c:v>1.37</c:v>
                </c:pt>
              </c:numCache>
            </c:numRef>
          </c:val>
          <c:extLst>
            <c:ext xmlns:c16="http://schemas.microsoft.com/office/drawing/2014/chart" uri="{C3380CC4-5D6E-409C-BE32-E72D297353CC}">
              <c16:uniqueId val="{00000003-1E8C-4643-ABD0-F8BFCA671D79}"/>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2.59</c:v>
                </c:pt>
                <c:pt idx="2">
                  <c:v>#N/A</c:v>
                </c:pt>
                <c:pt idx="3">
                  <c:v>2.5299999999999998</c:v>
                </c:pt>
                <c:pt idx="4">
                  <c:v>#N/A</c:v>
                </c:pt>
                <c:pt idx="5">
                  <c:v>2.13</c:v>
                </c:pt>
                <c:pt idx="6">
                  <c:v>#N/A</c:v>
                </c:pt>
                <c:pt idx="7">
                  <c:v>1.36</c:v>
                </c:pt>
                <c:pt idx="8">
                  <c:v>#N/A</c:v>
                </c:pt>
                <c:pt idx="9">
                  <c:v>1.74</c:v>
                </c:pt>
              </c:numCache>
            </c:numRef>
          </c:val>
          <c:extLst>
            <c:ext xmlns:c16="http://schemas.microsoft.com/office/drawing/2014/chart" uri="{C3380CC4-5D6E-409C-BE32-E72D297353CC}">
              <c16:uniqueId val="{00000004-1E8C-4643-ABD0-F8BFCA671D7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3.51</c:v>
                </c:pt>
                <c:pt idx="2">
                  <c:v>#N/A</c:v>
                </c:pt>
                <c:pt idx="3">
                  <c:v>3.71</c:v>
                </c:pt>
                <c:pt idx="4">
                  <c:v>#N/A</c:v>
                </c:pt>
                <c:pt idx="5">
                  <c:v>6.32</c:v>
                </c:pt>
                <c:pt idx="6">
                  <c:v>#N/A</c:v>
                </c:pt>
                <c:pt idx="7">
                  <c:v>6.39</c:v>
                </c:pt>
                <c:pt idx="8">
                  <c:v>#N/A</c:v>
                </c:pt>
                <c:pt idx="9">
                  <c:v>6.46</c:v>
                </c:pt>
              </c:numCache>
            </c:numRef>
          </c:val>
          <c:extLst>
            <c:ext xmlns:c16="http://schemas.microsoft.com/office/drawing/2014/chart" uri="{C3380CC4-5D6E-409C-BE32-E72D297353CC}">
              <c16:uniqueId val="{00000005-1E8C-4643-ABD0-F8BFCA671D7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7.31</c:v>
                </c:pt>
                <c:pt idx="2">
                  <c:v>#N/A</c:v>
                </c:pt>
                <c:pt idx="3">
                  <c:v>7.1</c:v>
                </c:pt>
                <c:pt idx="4">
                  <c:v>#N/A</c:v>
                </c:pt>
                <c:pt idx="5">
                  <c:v>8.35</c:v>
                </c:pt>
                <c:pt idx="6">
                  <c:v>#N/A</c:v>
                </c:pt>
                <c:pt idx="7">
                  <c:v>9.42</c:v>
                </c:pt>
                <c:pt idx="8">
                  <c:v>#N/A</c:v>
                </c:pt>
                <c:pt idx="9">
                  <c:v>10.199999999999999</c:v>
                </c:pt>
              </c:numCache>
            </c:numRef>
          </c:val>
          <c:extLst>
            <c:ext xmlns:c16="http://schemas.microsoft.com/office/drawing/2014/chart" uri="{C3380CC4-5D6E-409C-BE32-E72D297353CC}">
              <c16:uniqueId val="{00000006-1E8C-4643-ABD0-F8BFCA671D79}"/>
            </c:ext>
          </c:extLst>
        </c:ser>
        <c:ser>
          <c:idx val="7"/>
          <c:order val="7"/>
          <c:tx>
            <c:strRef>
              <c:f>データシート!$A$34</c:f>
              <c:strCache>
                <c:ptCount val="1"/>
                <c:pt idx="0">
                  <c:v>ボートレース事業会計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10.68</c:v>
                </c:pt>
                <c:pt idx="2">
                  <c:v>#N/A</c:v>
                </c:pt>
                <c:pt idx="3">
                  <c:v>26.55</c:v>
                </c:pt>
                <c:pt idx="4">
                  <c:v>#N/A</c:v>
                </c:pt>
                <c:pt idx="5">
                  <c:v>45.64</c:v>
                </c:pt>
                <c:pt idx="6">
                  <c:v>#N/A</c:v>
                </c:pt>
                <c:pt idx="7">
                  <c:v>45.66</c:v>
                </c:pt>
                <c:pt idx="8">
                  <c:v>#N/A</c:v>
                </c:pt>
                <c:pt idx="9">
                  <c:v>60.62</c:v>
                </c:pt>
              </c:numCache>
            </c:numRef>
          </c:val>
          <c:extLst>
            <c:ext xmlns:c16="http://schemas.microsoft.com/office/drawing/2014/chart" uri="{C3380CC4-5D6E-409C-BE32-E72D297353CC}">
              <c16:uniqueId val="{00000007-1E8C-4643-ABD0-F8BFCA671D7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0.21</c:v>
                </c:pt>
                <c:pt idx="2">
                  <c:v>#N/A</c:v>
                </c:pt>
                <c:pt idx="3">
                  <c:v>0.17</c:v>
                </c:pt>
                <c:pt idx="4">
                  <c:v>#N/A</c:v>
                </c:pt>
                <c:pt idx="5">
                  <c:v>0.13</c:v>
                </c:pt>
                <c:pt idx="6">
                  <c:v>#N/A</c:v>
                </c:pt>
                <c:pt idx="7">
                  <c:v>0.13</c:v>
                </c:pt>
                <c:pt idx="8">
                  <c:v>0.06</c:v>
                </c:pt>
                <c:pt idx="9">
                  <c:v>#N/A</c:v>
                </c:pt>
              </c:numCache>
            </c:numRef>
          </c:val>
          <c:extLst>
            <c:ext xmlns:c16="http://schemas.microsoft.com/office/drawing/2014/chart" uri="{C3380CC4-5D6E-409C-BE32-E72D297353CC}">
              <c16:uniqueId val="{00000008-1E8C-4643-ABD0-F8BFCA671D79}"/>
            </c:ext>
          </c:extLst>
        </c:ser>
        <c:ser>
          <c:idx val="9"/>
          <c:order val="9"/>
          <c:tx>
            <c:strRef>
              <c:f>データシート!$A$36</c:f>
              <c:strCache>
                <c:ptCount val="1"/>
                <c:pt idx="0">
                  <c:v>港湾特別会計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0.62</c:v>
                </c:pt>
                <c:pt idx="1">
                  <c:v>#N/A</c:v>
                </c:pt>
                <c:pt idx="2">
                  <c:v>0.56000000000000005</c:v>
                </c:pt>
                <c:pt idx="3">
                  <c:v>#N/A</c:v>
                </c:pt>
                <c:pt idx="4">
                  <c:v>0.39</c:v>
                </c:pt>
                <c:pt idx="5">
                  <c:v>#N/A</c:v>
                </c:pt>
                <c:pt idx="6">
                  <c:v>0.33</c:v>
                </c:pt>
                <c:pt idx="7">
                  <c:v>#N/A</c:v>
                </c:pt>
                <c:pt idx="8">
                  <c:v>0.21</c:v>
                </c:pt>
                <c:pt idx="9">
                  <c:v>#N/A</c:v>
                </c:pt>
              </c:numCache>
            </c:numRef>
          </c:val>
          <c:extLst>
            <c:ext xmlns:c16="http://schemas.microsoft.com/office/drawing/2014/chart" uri="{C3380CC4-5D6E-409C-BE32-E72D297353CC}">
              <c16:uniqueId val="{00000009-1E8C-4643-ABD0-F8BFCA671D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14329</c:v>
                </c:pt>
                <c:pt idx="5">
                  <c:v>14198</c:v>
                </c:pt>
                <c:pt idx="8">
                  <c:v>13842</c:v>
                </c:pt>
                <c:pt idx="11">
                  <c:v>13175</c:v>
                </c:pt>
                <c:pt idx="14">
                  <c:v>12115</c:v>
                </c:pt>
              </c:numCache>
            </c:numRef>
          </c:val>
          <c:extLst>
            <c:ext xmlns:c16="http://schemas.microsoft.com/office/drawing/2014/chart" uri="{C3380CC4-5D6E-409C-BE32-E72D297353CC}">
              <c16:uniqueId val="{00000000-1307-4834-A054-C61A9E2EFA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07-4834-A054-C61A9E2EFA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31</c:v>
                </c:pt>
                <c:pt idx="6">
                  <c:v>26</c:v>
                </c:pt>
                <c:pt idx="9">
                  <c:v>21</c:v>
                </c:pt>
                <c:pt idx="12">
                  <c:v>19</c:v>
                </c:pt>
              </c:numCache>
            </c:numRef>
          </c:val>
          <c:extLst>
            <c:ext xmlns:c16="http://schemas.microsoft.com/office/drawing/2014/chart" uri="{C3380CC4-5D6E-409C-BE32-E72D297353CC}">
              <c16:uniqueId val="{00000002-1307-4834-A054-C61A9E2EFA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07-4834-A054-C61A9E2EFA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2536</c:v>
                </c:pt>
                <c:pt idx="3">
                  <c:v>2399</c:v>
                </c:pt>
                <c:pt idx="6">
                  <c:v>2433</c:v>
                </c:pt>
                <c:pt idx="9">
                  <c:v>2372</c:v>
                </c:pt>
                <c:pt idx="12">
                  <c:v>2242</c:v>
                </c:pt>
              </c:numCache>
            </c:numRef>
          </c:val>
          <c:extLst>
            <c:ext xmlns:c16="http://schemas.microsoft.com/office/drawing/2014/chart" uri="{C3380CC4-5D6E-409C-BE32-E72D297353CC}">
              <c16:uniqueId val="{00000004-1307-4834-A054-C61A9E2EFA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07-4834-A054-C61A9E2EFA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07-4834-A054-C61A9E2EFA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17117</c:v>
                </c:pt>
                <c:pt idx="3">
                  <c:v>17387</c:v>
                </c:pt>
                <c:pt idx="6">
                  <c:v>17188</c:v>
                </c:pt>
                <c:pt idx="9">
                  <c:v>16160</c:v>
                </c:pt>
                <c:pt idx="12">
                  <c:v>15267</c:v>
                </c:pt>
              </c:numCache>
            </c:numRef>
          </c:val>
          <c:extLst>
            <c:ext xmlns:c16="http://schemas.microsoft.com/office/drawing/2014/chart" uri="{C3380CC4-5D6E-409C-BE32-E72D297353CC}">
              <c16:uniqueId val="{00000007-1307-4834-A054-C61A9E2EFA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5361</c:v>
                </c:pt>
                <c:pt idx="2">
                  <c:v>#N/A</c:v>
                </c:pt>
                <c:pt idx="3">
                  <c:v>#N/A</c:v>
                </c:pt>
                <c:pt idx="4">
                  <c:v>5619</c:v>
                </c:pt>
                <c:pt idx="5">
                  <c:v>#N/A</c:v>
                </c:pt>
                <c:pt idx="6">
                  <c:v>#N/A</c:v>
                </c:pt>
                <c:pt idx="7">
                  <c:v>5805</c:v>
                </c:pt>
                <c:pt idx="8">
                  <c:v>#N/A</c:v>
                </c:pt>
                <c:pt idx="9">
                  <c:v>#N/A</c:v>
                </c:pt>
                <c:pt idx="10">
                  <c:v>5378</c:v>
                </c:pt>
                <c:pt idx="11">
                  <c:v>#N/A</c:v>
                </c:pt>
                <c:pt idx="12">
                  <c:v>#N/A</c:v>
                </c:pt>
                <c:pt idx="13">
                  <c:v>5413</c:v>
                </c:pt>
                <c:pt idx="14">
                  <c:v>#N/A</c:v>
                </c:pt>
              </c:numCache>
            </c:numRef>
          </c:val>
          <c:smooth val="0"/>
          <c:extLst>
            <c:ext xmlns:c16="http://schemas.microsoft.com/office/drawing/2014/chart" uri="{C3380CC4-5D6E-409C-BE32-E72D297353CC}">
              <c16:uniqueId val="{00000008-1307-4834-A054-C61A9E2EFA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123928</c:v>
                </c:pt>
                <c:pt idx="5">
                  <c:v>120511</c:v>
                </c:pt>
                <c:pt idx="8">
                  <c:v>116447</c:v>
                </c:pt>
                <c:pt idx="11">
                  <c:v>112916</c:v>
                </c:pt>
                <c:pt idx="14">
                  <c:v>110183</c:v>
                </c:pt>
              </c:numCache>
            </c:numRef>
          </c:val>
          <c:extLst>
            <c:ext xmlns:c16="http://schemas.microsoft.com/office/drawing/2014/chart" uri="{C3380CC4-5D6E-409C-BE32-E72D297353CC}">
              <c16:uniqueId val="{00000000-C403-44D7-A60A-B271B95FE4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18525</c:v>
                </c:pt>
                <c:pt idx="5">
                  <c:v>18246</c:v>
                </c:pt>
                <c:pt idx="8">
                  <c:v>17612</c:v>
                </c:pt>
                <c:pt idx="11">
                  <c:v>17607</c:v>
                </c:pt>
                <c:pt idx="14">
                  <c:v>18502</c:v>
                </c:pt>
              </c:numCache>
            </c:numRef>
          </c:val>
          <c:extLst>
            <c:ext xmlns:c16="http://schemas.microsoft.com/office/drawing/2014/chart" uri="{C3380CC4-5D6E-409C-BE32-E72D297353CC}">
              <c16:uniqueId val="{00000001-C403-44D7-A60A-B271B95FE4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16750</c:v>
                </c:pt>
                <c:pt idx="5">
                  <c:v>16621</c:v>
                </c:pt>
                <c:pt idx="8">
                  <c:v>19241</c:v>
                </c:pt>
                <c:pt idx="11">
                  <c:v>32019</c:v>
                </c:pt>
                <c:pt idx="14">
                  <c:v>29947</c:v>
                </c:pt>
              </c:numCache>
            </c:numRef>
          </c:val>
          <c:extLst>
            <c:ext xmlns:c16="http://schemas.microsoft.com/office/drawing/2014/chart" uri="{C3380CC4-5D6E-409C-BE32-E72D297353CC}">
              <c16:uniqueId val="{00000002-C403-44D7-A60A-B271B95FE4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03-44D7-A60A-B271B95FE4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03-44D7-A60A-B271B95FE4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03-44D7-A60A-B271B95FE4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17349</c:v>
                </c:pt>
                <c:pt idx="3">
                  <c:v>17589</c:v>
                </c:pt>
                <c:pt idx="6">
                  <c:v>17131</c:v>
                </c:pt>
                <c:pt idx="9">
                  <c:v>16933</c:v>
                </c:pt>
                <c:pt idx="12">
                  <c:v>17838</c:v>
                </c:pt>
              </c:numCache>
            </c:numRef>
          </c:val>
          <c:extLst>
            <c:ext xmlns:c16="http://schemas.microsoft.com/office/drawing/2014/chart" uri="{C3380CC4-5D6E-409C-BE32-E72D297353CC}">
              <c16:uniqueId val="{00000006-C403-44D7-A60A-B271B95FE4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03-44D7-A60A-B271B95FE4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30505</c:v>
                </c:pt>
                <c:pt idx="3">
                  <c:v>28356</c:v>
                </c:pt>
                <c:pt idx="6">
                  <c:v>26472</c:v>
                </c:pt>
                <c:pt idx="9">
                  <c:v>25185</c:v>
                </c:pt>
                <c:pt idx="12">
                  <c:v>25890</c:v>
                </c:pt>
              </c:numCache>
            </c:numRef>
          </c:val>
          <c:extLst>
            <c:ext xmlns:c16="http://schemas.microsoft.com/office/drawing/2014/chart" uri="{C3380CC4-5D6E-409C-BE32-E72D297353CC}">
              <c16:uniqueId val="{00000008-C403-44D7-A60A-B271B95FE4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5</c:v>
                </c:pt>
                <c:pt idx="6">
                  <c:v>693</c:v>
                </c:pt>
                <c:pt idx="9">
                  <c:v>2123</c:v>
                </c:pt>
                <c:pt idx="12">
                  <c:v>1541</c:v>
                </c:pt>
              </c:numCache>
            </c:numRef>
          </c:val>
          <c:extLst>
            <c:ext xmlns:c16="http://schemas.microsoft.com/office/drawing/2014/chart" uri="{C3380CC4-5D6E-409C-BE32-E72D297353CC}">
              <c16:uniqueId val="{00000009-C403-44D7-A60A-B271B95FE4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155347</c:v>
                </c:pt>
                <c:pt idx="3">
                  <c:v>150973</c:v>
                </c:pt>
                <c:pt idx="6">
                  <c:v>145416</c:v>
                </c:pt>
                <c:pt idx="9">
                  <c:v>140833</c:v>
                </c:pt>
                <c:pt idx="12">
                  <c:v>138548</c:v>
                </c:pt>
              </c:numCache>
            </c:numRef>
          </c:val>
          <c:extLst>
            <c:ext xmlns:c16="http://schemas.microsoft.com/office/drawing/2014/chart" uri="{C3380CC4-5D6E-409C-BE32-E72D297353CC}">
              <c16:uniqueId val="{0000000A-C403-44D7-A60A-B271B95FE4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44008</c:v>
                </c:pt>
                <c:pt idx="2">
                  <c:v>#N/A</c:v>
                </c:pt>
                <c:pt idx="3">
                  <c:v>#N/A</c:v>
                </c:pt>
                <c:pt idx="4">
                  <c:v>41545</c:v>
                </c:pt>
                <c:pt idx="5">
                  <c:v>#N/A</c:v>
                </c:pt>
                <c:pt idx="6">
                  <c:v>#N/A</c:v>
                </c:pt>
                <c:pt idx="7">
                  <c:v>36412</c:v>
                </c:pt>
                <c:pt idx="8">
                  <c:v>#N/A</c:v>
                </c:pt>
                <c:pt idx="9">
                  <c:v>#N/A</c:v>
                </c:pt>
                <c:pt idx="10">
                  <c:v>22532</c:v>
                </c:pt>
                <c:pt idx="11">
                  <c:v>#N/A</c:v>
                </c:pt>
                <c:pt idx="12">
                  <c:v>#N/A</c:v>
                </c:pt>
                <c:pt idx="13">
                  <c:v>25184</c:v>
                </c:pt>
                <c:pt idx="14">
                  <c:v>#N/A</c:v>
                </c:pt>
              </c:numCache>
            </c:numRef>
          </c:val>
          <c:smooth val="0"/>
          <c:extLst>
            <c:ext xmlns:c16="http://schemas.microsoft.com/office/drawing/2014/chart" uri="{C3380CC4-5D6E-409C-BE32-E72D297353CC}">
              <c16:uniqueId val="{0000000B-C403-44D7-A60A-B271B95FE4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6776</c:v>
                </c:pt>
                <c:pt idx="1">
                  <c:v>7108</c:v>
                </c:pt>
                <c:pt idx="2">
                  <c:v>7234</c:v>
                </c:pt>
              </c:numCache>
            </c:numRef>
          </c:val>
          <c:extLst>
            <c:ext xmlns:c16="http://schemas.microsoft.com/office/drawing/2014/chart" uri="{C3380CC4-5D6E-409C-BE32-E72D297353CC}">
              <c16:uniqueId val="{00000000-289E-4D7E-91E5-58FC13A2E6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1251</c:v>
                </c:pt>
                <c:pt idx="1">
                  <c:v>1252</c:v>
                </c:pt>
                <c:pt idx="2">
                  <c:v>1515</c:v>
                </c:pt>
              </c:numCache>
            </c:numRef>
          </c:val>
          <c:extLst>
            <c:ext xmlns:c16="http://schemas.microsoft.com/office/drawing/2014/chart" uri="{C3380CC4-5D6E-409C-BE32-E72D297353CC}">
              <c16:uniqueId val="{00000001-289E-4D7E-91E5-58FC13A2E6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6635</c:v>
                </c:pt>
                <c:pt idx="1">
                  <c:v>18720</c:v>
                </c:pt>
                <c:pt idx="2">
                  <c:v>15828</c:v>
                </c:pt>
              </c:numCache>
            </c:numRef>
          </c:val>
          <c:extLst>
            <c:ext xmlns:c16="http://schemas.microsoft.com/office/drawing/2014/chart" uri="{C3380CC4-5D6E-409C-BE32-E72D297353CC}">
              <c16:uniqueId val="{00000002-289E-4D7E-91E5-58FC13A2E6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{BCF545EB-7E7F-43F0-B5DB-ED6282AC0DCD}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50-4EBA-A929-AD2E03DC31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{3A894875-B4D0-4714-8B5F-59BDEAC5BEB8}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0-4EBA-A929-AD2E03DC31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{1A5F8E63-A8BA-478A-973D-B6F20760A51E}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0-4EBA-A929-AD2E03DC31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{2CD79BF4-0006-42E9-883D-26F0EC3C9FB5}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0-4EBA-A929-AD2E03DC31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{3E8A5E96-316A-45F3-99F8-42AD967E82B8}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0-4EBA-A929-AD2E03DC312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{FB5B839A-E9EC-4021-9764-A8B905F3EE96}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50-4EBA-A929-AD2E03DC312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{BB338FE3-D825-459A-B057-C4C3D97C4E4D}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50-4EBA-A929-AD2E03DC312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{E71ED957-6A50-424E-9C13-D1F618DCD490}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50-4EBA-A929-AD2E03DC312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{043B83D1-5C6F-4E71-BD4F-2077D58D8BFD}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50-4EBA-A929-AD2E03DC31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69.2</c:v>
                </c:pt>
                <c:pt idx="16">
                  <c:v>69.900000000000006</c:v>
                </c:pt>
                <c:pt idx="24">
                  <c:v>71.3</c:v>
                </c:pt>
                <c:pt idx="32">
                  <c:v>70.400000000000006</c:v>
                </c:pt>
              </c:numCache>
            </c:numRef>
          </c:xVal>
          <c:yVal>
            <c:numRef>
              <c:f>公会計指標分析・財政指標組合せ分析表!$BP$51:$DC$51</c:f>
              <c:numCache>
                <c:formatCode>#,##0.0;"▲ "#,##0.0</c:formatCode>
                <c:ptCount val="40"/>
                <c:pt idx="0">
                  <c:v>82.2</c:v>
                </c:pt>
                <c:pt idx="8">
                  <c:v>75.8</c:v>
                </c:pt>
                <c:pt idx="16">
                  <c:v>64.099999999999994</c:v>
                </c:pt>
                <c:pt idx="24">
                  <c:v>41</c:v>
                </c:pt>
                <c:pt idx="32">
                  <c:v>45.3</c:v>
                </c:pt>
              </c:numCache>
            </c:numRef>
          </c:yVal>
          <c:smooth val="0"/>
          <c:extLst>
            <c:ext xmlns:c16="http://schemas.microsoft.com/office/drawing/2014/chart" uri="{C3380CC4-5D6E-409C-BE32-E72D297353CC}">
              <c16:uniqueId val="{00000009-0E50-4EBA-A929-AD2E03DC31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{F242C48B-0E8B-4159-87AD-EEE4EAF4CB35}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50-4EBA-A929-AD2E03DC31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{E73C716E-66A7-467E-95C2-BC8E7469CAED}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0-4EBA-A929-AD2E03DC31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{6F955784-7DEC-40AB-BD6C-8D4B812ED776}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0-4EBA-A929-AD2E03DC31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{70E985EB-D20C-4AD7-8EE3-A03DE5CE03D1}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0-4EBA-A929-AD2E03DC31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{339C10F1-6242-4B8D-818F-9B74BA9D8272}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0-4EBA-A929-AD2E03DC312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{8AECF1C9-2AF5-453A-AFF2-1675876CCD55}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50-4EBA-A929-AD2E03DC312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{0769792C-4503-42E5-B2DA-3E9FA798EFDC}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50-4EBA-A929-AD2E03DC312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{1E36BC7B-02A5-4B29-B738-2EE12DB97094}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50-4EBA-A929-AD2E03DC312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{68712833-5AAD-45F0-B6FA-EF2236E969BE}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50-4EBA-A929-AD2E03DC31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E50-4EBA-A929-AD2E03DC312E}"/>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{1A335F36-4047-4298-A29E-4F522E6C487A}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F8-485C-9396-9A40BB814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{9C54B581-D3B8-49E1-9AA9-ED2560687B61}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F8-485C-9396-9A40BB814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{1B044AC1-C058-4C36-A0B7-B497A8502AC5}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F8-485C-9396-9A40BB814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{1097CAD6-2CE6-464F-A1F5-E28F7B8F2883}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F8-485C-9396-9A40BB814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{C5AAC8C0-75EC-4133-9D88-4BAA36191314}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F8-485C-9396-9A40BB8146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{334F2A72-00C7-4516-9290-E1E0326F507E}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F8-485C-9396-9A40BB81466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{71B34C85-B356-444B-AC13-0505C3248569}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F8-485C-9396-9A40BB81466D}"/>
                </c:ext>
              </c:extLst>
            </c:dLbl>
            <c:dLbl>
              <c:idx val="24"/>
              <c:layout>
                <c:manualLayout>
                  <c:x val="0"/>
                  <c:y val="-3.080675686875945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{3EFB6458-99C9-4057-BCD2-3DCA91387F3E}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F8-485C-9396-9A40BB81466D}"/>
                </c:ext>
              </c:extLst>
            </c:dLbl>
            <c:dLbl>
              <c:idx val="32"/>
              <c:layout>
                <c:manualLayout>
                  <c:x val="0"/>
                  <c:y val="3.0806756868751475E-4"/>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{C9E357C7-4DDA-4AEC-AF66-9B5C5D44C64C}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F8-485C-9396-9A40BB814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9.8000000000000007</c:v>
                </c:pt>
                <c:pt idx="16">
                  <c:v>10.1</c:v>
                </c:pt>
                <c:pt idx="24">
                  <c:v>10</c:v>
                </c:pt>
                <c:pt idx="32">
                  <c:v>9.9</c:v>
                </c:pt>
              </c:numCache>
            </c:numRef>
          </c:xVal>
          <c:yVal>
            <c:numRef>
              <c:f>公会計指標分析・財政指標組合せ分析表!$BP$73:$DC$73</c:f>
              <c:numCache>
                <c:formatCode>#,##0.0;"▲ "#,##0.0</c:formatCode>
                <c:ptCount val="40"/>
                <c:pt idx="0">
                  <c:v>82.2</c:v>
                </c:pt>
                <c:pt idx="8">
                  <c:v>75.8</c:v>
                </c:pt>
                <c:pt idx="16">
                  <c:v>64.099999999999994</c:v>
                </c:pt>
                <c:pt idx="24">
                  <c:v>41</c:v>
                </c:pt>
                <c:pt idx="32">
                  <c:v>45.3</c:v>
                </c:pt>
              </c:numCache>
            </c:numRef>
          </c:yVal>
          <c:smooth val="0"/>
          <c:extLst>
            <c:ext xmlns:c16="http://schemas.microsoft.com/office/drawing/2014/chart" uri="{C3380CC4-5D6E-409C-BE32-E72D297353CC}">
              <c16:uniqueId val="{00000009-34F8-485C-9396-9A40BB8146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{3C482027-9CFC-49C9-A6F6-97C1A905448E}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F8-485C-9396-9A40BB8146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{C1A09C67-FA0C-4D36-B0E6-83E95618F92C}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F8-485C-9396-9A40BB814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{0E1E40AB-7966-4CDD-B684-DA3E3747188D}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F8-485C-9396-9A40BB814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{B4EE00F4-9B1A-4A02-8635-7BBEDA7F7A42}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F8-485C-9396-9A40BB814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{43722C47-9FFD-4ABD-BA18-6A75139472ED}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F8-485C-9396-9A40BB8146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{5E839920-520D-4BCB-A762-E9D9B7EF113A}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F8-485C-9396-9A40BB81466D}"/>
                </c:ext>
              </c:extLst>
            </c:dLbl>
            <c:dLbl>
              <c:idx val="16"/>
              <c:layout>
                <c:manualLayout>
                  <c:x val="0"/>
                  <c:y val="3.492003257741760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{7C55A030-4BAF-4BCC-8E9B-5544DA8ECC65}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F8-485C-9396-9A40BB81466D}"/>
                </c:ext>
              </c:extLst>
            </c:dLbl>
            <c:dLbl>
              <c:idx val="24"/>
              <c:layout>
                <c:manualLayout>
                  <c:x val="0"/>
                  <c:y val="1.24134619533984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{4217A844-5716-4A66-A4A7-9707CC54A378}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F8-485C-9396-9A40BB81466D}"/>
                </c:ext>
              </c:extLst>
            </c:dLbl>
            <c:dLbl>
              <c:idx val="32"/>
              <c:layout>
                <c:manualLayout>
                  <c:x val="0"/>
                  <c:y val="-1.590546521114016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{24B041C8-BE32-49F8-8E39-511636EDD855}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F8-485C-9396-9A40BB814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4F8-485C-9396-9A40BB81466D}"/>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元利償還金は、一般単独事業債の償還額の減等により前年度と比較すると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公営企業に対する準元利（繰出金）は、前年度と比較すると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算入公債費等は、償還終了に伴う償還額の減等により前年度と比較すると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以上の要因等から、実質公債費比率の分子は、前年度と比較すると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これは、地方債残高の減少（▲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億円）等の要因により、将来負担額（</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や基準財政需要額算入見込額の減少（▲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により、充当可能財源等（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山口県下関市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ボートレース未来基金の取り崩し等により、基金全体としては約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長をトップとする部局横断型の庁内組織「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・公共施設整備基金：公共施設の整備、解体、災害復旧</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・合併振興基金：市民の連帯の強化又は地域の振興を図る施策の推進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・ボートレース未来基金：子どもたちの健全な成長に資する施策の推進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・ボートレース未来基金：市立大学総合大学化推進業務等の財源として約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・財政需要に対応して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億円等を積み立てたことによる増加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臨時財政対策債償還基金費約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借入が多額となった場合には、後年度の公債費償還の増加に備えて積み立てを行う。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令和５年度は、前年度に比べて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70.4</a:t>
          </a:r>
          <a:r>
            <a:rPr kumimoji="1" lang="ja-JP" altLang="en-US" sz="1100">
              <a:latin typeface="ＭＳ Ｐゴシック" panose="020B0600070205080204" pitchFamily="50" charset="-128"/>
              <a:ea typeface="ＭＳ Ｐゴシック" panose="020B0600070205080204" pitchFamily="50" charset="-128"/>
            </a:rPr>
            <a:t>％となった。減価償却による減価償却累計額は増加したものの、港湾施設の整備完了による資産の増加がそれを上回ったためである。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学校施設や公営住宅において数値が高くなっており、類似団体と比較しても高い水準にあるため、公共施設等総合管理計画に基づき、施設の計画的な更新や統廃合、集約化による老朽化施設の除却を図り、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81" name="楕円 80"/>
        <xdr:cNvSpPr/>
      </xdr:nvSpPr>
      <xdr:spPr>
        <a:xfrm>
          <a:off x="47117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82" name="有形固定資産減価償却率該当値テキスト"/>
        <xdr:cNvSpPr txBox="1"/>
      </xdr:nvSpPr>
      <xdr:spPr>
        <a:xfrm>
          <a:off x="4813300" y="6334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130387</xdr:rowOff>
    </xdr:from>
    <xdr:to>
      <xdr:col>19</xdr:col>
      <xdr:colOff>187325</xdr:colOff>
      <xdr:row>33</xdr:row>
      <xdr:rowOff>60537</xdr:rowOff>
    </xdr:to>
    <xdr:sp macro="" textlink="">
      <xdr:nvSpPr>
        <xdr:cNvPr id="83" name="楕円 82"/>
        <xdr:cNvSpPr/>
      </xdr:nvSpPr>
      <xdr:spPr>
        <a:xfrm>
          <a:off x="4000500" y="63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148802</xdr:rowOff>
    </xdr:from>
    <xdr:to>
      <xdr:col>23</xdr:col>
      <xdr:colOff>85725</xdr:colOff>
      <xdr:row>33</xdr:row>
      <xdr:rowOff>9737</xdr:rowOff>
    </xdr:to>
    <xdr:cxnSp macro="">
      <xdr:nvCxnSpPr>
        <xdr:cNvPr id="84" name="直線コネクタ 83"/>
        <xdr:cNvCxnSpPr/>
      </xdr:nvCxnSpPr>
      <xdr:spPr>
        <a:xfrm flipV="1">
          <a:off x="4051300" y="640672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80010</xdr:rowOff>
    </xdr:from>
    <xdr:to>
      <xdr:col>15</xdr:col>
      <xdr:colOff>187325</xdr:colOff>
      <xdr:row>33</xdr:row>
      <xdr:rowOff>10160</xdr:rowOff>
    </xdr:to>
    <xdr:sp macro="" textlink="">
      <xdr:nvSpPr>
        <xdr:cNvPr id="85" name="楕円 84"/>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33</xdr:row>
      <xdr:rowOff>9737</xdr:rowOff>
    </xdr:to>
    <xdr:cxnSp macro="">
      <xdr:nvCxnSpPr>
        <xdr:cNvPr id="86" name="直線コネクタ 85"/>
        <xdr:cNvCxnSpPr/>
      </xdr:nvCxnSpPr>
      <xdr:spPr>
        <a:xfrm>
          <a:off x="3289300" y="63887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54822</xdr:rowOff>
    </xdr:from>
    <xdr:to>
      <xdr:col>11</xdr:col>
      <xdr:colOff>187325</xdr:colOff>
      <xdr:row>32</xdr:row>
      <xdr:rowOff>156422</xdr:rowOff>
    </xdr:to>
    <xdr:sp macro="" textlink="">
      <xdr:nvSpPr>
        <xdr:cNvPr id="87" name="楕円 86"/>
        <xdr:cNvSpPr/>
      </xdr:nvSpPr>
      <xdr:spPr>
        <a:xfrm>
          <a:off x="2476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105622</xdr:rowOff>
    </xdr:from>
    <xdr:to>
      <xdr:col>15</xdr:col>
      <xdr:colOff>136525</xdr:colOff>
      <xdr:row>32</xdr:row>
      <xdr:rowOff>130810</xdr:rowOff>
    </xdr:to>
    <xdr:cxnSp macro="">
      <xdr:nvCxnSpPr>
        <xdr:cNvPr id="88" name="直線コネクタ 87"/>
        <xdr:cNvCxnSpPr/>
      </xdr:nvCxnSpPr>
      <xdr:spPr>
        <a:xfrm>
          <a:off x="2527300" y="63635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89" name="楕円 88"/>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105622</xdr:rowOff>
    </xdr:to>
    <xdr:cxnSp macro="">
      <xdr:nvCxnSpPr>
        <xdr:cNvPr id="90" name="直線コネクタ 89"/>
        <xdr:cNvCxnSpPr/>
      </xdr:nvCxnSpPr>
      <xdr:spPr>
        <a:xfrm>
          <a:off x="1765300" y="631317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51664</xdr:rowOff>
    </xdr:from>
    <xdr:ext cx="405111" cy="259045"/>
    <xdr:sp macro="" textlink="">
      <xdr:nvSpPr>
        <xdr:cNvPr id="95" name="n_1mainValue有形固定資産減価償却率"/>
        <xdr:cNvSpPr txBox="1"/>
      </xdr:nvSpPr>
      <xdr:spPr>
        <a:xfrm>
          <a:off x="3836044" y="648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96" name="n_2mainValue有形固定資産減価償却率"/>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147549</xdr:rowOff>
    </xdr:from>
    <xdr:ext cx="405111" cy="259045"/>
    <xdr:sp macro="" textlink="">
      <xdr:nvSpPr>
        <xdr:cNvPr id="97" name="n_3mainValue有形固定資産減価償却率"/>
        <xdr:cNvSpPr txBox="1"/>
      </xdr:nvSpPr>
      <xdr:spPr>
        <a:xfrm>
          <a:off x="2324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98" name="n_4mainValue有形固定資産減価償却率"/>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分子となる実質債務は、地方債現在高の減による将来負担額の減により、前年度と比較して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億円減の</a:t>
          </a:r>
          <a:r>
            <a:rPr kumimoji="1" lang="en-US" altLang="ja-JP" sz="1100">
              <a:latin typeface="ＭＳ Ｐゴシック" panose="020B0600070205080204" pitchFamily="50" charset="-128"/>
              <a:ea typeface="ＭＳ Ｐゴシック" panose="020B0600070205080204" pitchFamily="50" charset="-128"/>
            </a:rPr>
            <a:t>1,353.7</a:t>
          </a:r>
          <a:r>
            <a:rPr kumimoji="1" lang="ja-JP" altLang="en-US" sz="1100">
              <a:latin typeface="ＭＳ Ｐゴシック" panose="020B0600070205080204" pitchFamily="50" charset="-128"/>
              <a:ea typeface="ＭＳ Ｐゴシック" panose="020B0600070205080204" pitchFamily="50" charset="-128"/>
            </a:rPr>
            <a:t>億円となった。</a:t>
          </a:r>
        </a:p>
        <a:p>
          <a:r>
            <a:rPr kumimoji="1" lang="ja-JP" altLang="en-US" sz="1100">
              <a:latin typeface="ＭＳ Ｐゴシック" panose="020B0600070205080204" pitchFamily="50" charset="-128"/>
              <a:ea typeface="ＭＳ Ｐゴシック" panose="020B0600070205080204" pitchFamily="50" charset="-128"/>
            </a:rPr>
            <a:t>　分母となる償還財源は、臨時財政対策債の発行が減となったものの、義務的経費である人件費及び公債費の減による経常経費充当一般財源等の減が上回り、前年度と比較して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億円増の</a:t>
          </a:r>
          <a:r>
            <a:rPr kumimoji="1" lang="en-US" altLang="ja-JP" sz="1100">
              <a:latin typeface="ＭＳ Ｐゴシック" panose="020B0600070205080204" pitchFamily="50" charset="-128"/>
              <a:ea typeface="ＭＳ Ｐゴシック" panose="020B0600070205080204" pitchFamily="50" charset="-128"/>
            </a:rPr>
            <a:t>194.7</a:t>
          </a:r>
          <a:r>
            <a:rPr kumimoji="1" lang="ja-JP" altLang="en-US" sz="1100">
              <a:latin typeface="ＭＳ Ｐゴシック" panose="020B0600070205080204" pitchFamily="50" charset="-128"/>
              <a:ea typeface="ＭＳ Ｐゴシック" panose="020B0600070205080204" pitchFamily="50" charset="-128"/>
            </a:rPr>
            <a:t>億円となった。</a:t>
          </a:r>
        </a:p>
        <a:p>
          <a:r>
            <a:rPr kumimoji="1" lang="ja-JP" altLang="en-US" sz="1100">
              <a:latin typeface="ＭＳ Ｐゴシック" panose="020B0600070205080204" pitchFamily="50" charset="-128"/>
              <a:ea typeface="ＭＳ Ｐゴシック" panose="020B0600070205080204" pitchFamily="50" charset="-128"/>
            </a:rPr>
            <a:t>　数値は前年度より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ポイント改善しているが、類似団体と比較すると依然として高い水準にあるため、地方債の計画的な借入及び歳入歳出両面の効率化を図り、財政健全化に努める。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9532</xdr:rowOff>
    </xdr:from>
    <xdr:to>
      <xdr:col>76</xdr:col>
      <xdr:colOff>73025</xdr:colOff>
      <xdr:row>31</xdr:row>
      <xdr:rowOff>111132</xdr:rowOff>
    </xdr:to>
    <xdr:sp macro="" textlink="">
      <xdr:nvSpPr>
        <xdr:cNvPr id="143" name="楕円 142"/>
        <xdr:cNvSpPr/>
      </xdr:nvSpPr>
      <xdr:spPr>
        <a:xfrm>
          <a:off x="147447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159409</xdr:rowOff>
    </xdr:from>
    <xdr:ext cx="469744" cy="259045"/>
    <xdr:sp macro="" textlink="">
      <xdr:nvSpPr>
        <xdr:cNvPr id="144" name="債務償還比率該当値テキスト"/>
        <xdr:cNvSpPr txBox="1"/>
      </xdr:nvSpPr>
      <xdr:spPr>
        <a:xfrm>
          <a:off x="14846300" y="607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10732</xdr:rowOff>
    </xdr:from>
    <xdr:to>
      <xdr:col>72</xdr:col>
      <xdr:colOff>123825</xdr:colOff>
      <xdr:row>31</xdr:row>
      <xdr:rowOff>112332</xdr:rowOff>
    </xdr:to>
    <xdr:sp macro="" textlink="">
      <xdr:nvSpPr>
        <xdr:cNvPr id="145" name="楕円 144"/>
        <xdr:cNvSpPr/>
      </xdr:nvSpPr>
      <xdr:spPr>
        <a:xfrm>
          <a:off x="14033500" y="60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60332</xdr:rowOff>
    </xdr:from>
    <xdr:to>
      <xdr:col>76</xdr:col>
      <xdr:colOff>22225</xdr:colOff>
      <xdr:row>31</xdr:row>
      <xdr:rowOff>61532</xdr:rowOff>
    </xdr:to>
    <xdr:cxnSp macro="">
      <xdr:nvCxnSpPr>
        <xdr:cNvPr id="146" name="直線コネクタ 145"/>
        <xdr:cNvCxnSpPr/>
      </xdr:nvCxnSpPr>
      <xdr:spPr>
        <a:xfrm flipV="1">
          <a:off x="14084300" y="6146807"/>
          <a:ext cx="711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1975</xdr:rowOff>
    </xdr:from>
    <xdr:to>
      <xdr:col>68</xdr:col>
      <xdr:colOff>123825</xdr:colOff>
      <xdr:row>31</xdr:row>
      <xdr:rowOff>103575</xdr:rowOff>
    </xdr:to>
    <xdr:sp macro="" textlink="">
      <xdr:nvSpPr>
        <xdr:cNvPr id="147" name="楕円 146"/>
        <xdr:cNvSpPr/>
      </xdr:nvSpPr>
      <xdr:spPr>
        <a:xfrm>
          <a:off x="13271500" y="60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52775</xdr:rowOff>
    </xdr:from>
    <xdr:to>
      <xdr:col>72</xdr:col>
      <xdr:colOff>73025</xdr:colOff>
      <xdr:row>31</xdr:row>
      <xdr:rowOff>61532</xdr:rowOff>
    </xdr:to>
    <xdr:cxnSp macro="">
      <xdr:nvCxnSpPr>
        <xdr:cNvPr id="148" name="直線コネクタ 147"/>
        <xdr:cNvCxnSpPr/>
      </xdr:nvCxnSpPr>
      <xdr:spPr>
        <a:xfrm>
          <a:off x="13322300" y="6139250"/>
          <a:ext cx="76200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48225</xdr:rowOff>
    </xdr:from>
    <xdr:to>
      <xdr:col>64</xdr:col>
      <xdr:colOff>123825</xdr:colOff>
      <xdr:row>32</xdr:row>
      <xdr:rowOff>149825</xdr:rowOff>
    </xdr:to>
    <xdr:sp macro="" textlink="">
      <xdr:nvSpPr>
        <xdr:cNvPr id="149" name="楕円 148"/>
        <xdr:cNvSpPr/>
      </xdr:nvSpPr>
      <xdr:spPr>
        <a:xfrm>
          <a:off x="12509500" y="63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52775</xdr:rowOff>
    </xdr:from>
    <xdr:to>
      <xdr:col>68</xdr:col>
      <xdr:colOff>73025</xdr:colOff>
      <xdr:row>32</xdr:row>
      <xdr:rowOff>99025</xdr:rowOff>
    </xdr:to>
    <xdr:cxnSp macro="">
      <xdr:nvCxnSpPr>
        <xdr:cNvPr id="150" name="直線コネクタ 149"/>
        <xdr:cNvCxnSpPr/>
      </xdr:nvCxnSpPr>
      <xdr:spPr>
        <a:xfrm flipV="1">
          <a:off x="12560300" y="6139250"/>
          <a:ext cx="762000" cy="2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129787</xdr:rowOff>
    </xdr:from>
    <xdr:to>
      <xdr:col>60</xdr:col>
      <xdr:colOff>123825</xdr:colOff>
      <xdr:row>33</xdr:row>
      <xdr:rowOff>59937</xdr:rowOff>
    </xdr:to>
    <xdr:sp macro="" textlink="">
      <xdr:nvSpPr>
        <xdr:cNvPr id="151" name="楕円 150"/>
        <xdr:cNvSpPr/>
      </xdr:nvSpPr>
      <xdr:spPr>
        <a:xfrm>
          <a:off x="11747500" y="63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99025</xdr:rowOff>
    </xdr:from>
    <xdr:to>
      <xdr:col>64</xdr:col>
      <xdr:colOff>73025</xdr:colOff>
      <xdr:row>33</xdr:row>
      <xdr:rowOff>9137</xdr:rowOff>
    </xdr:to>
    <xdr:cxnSp macro="">
      <xdr:nvCxnSpPr>
        <xdr:cNvPr id="152" name="直線コネクタ 151"/>
        <xdr:cNvCxnSpPr/>
      </xdr:nvCxnSpPr>
      <xdr:spPr>
        <a:xfrm flipV="1">
          <a:off x="11798300" y="6356950"/>
          <a:ext cx="762000" cy="8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103459</xdr:rowOff>
    </xdr:from>
    <xdr:ext cx="469744" cy="259045"/>
    <xdr:sp macro="" textlink="">
      <xdr:nvSpPr>
        <xdr:cNvPr id="157" name="n_1mainValue債務償還比率"/>
        <xdr:cNvSpPr txBox="1"/>
      </xdr:nvSpPr>
      <xdr:spPr>
        <a:xfrm>
          <a:off x="13836727" y="618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94702</xdr:rowOff>
    </xdr:from>
    <xdr:ext cx="469744" cy="259045"/>
    <xdr:sp macro="" textlink="">
      <xdr:nvSpPr>
        <xdr:cNvPr id="158" name="n_2mainValue債務償還比率"/>
        <xdr:cNvSpPr txBox="1"/>
      </xdr:nvSpPr>
      <xdr:spPr>
        <a:xfrm>
          <a:off x="13087427" y="61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140952</xdr:rowOff>
    </xdr:from>
    <xdr:ext cx="469744" cy="259045"/>
    <xdr:sp macro="" textlink="">
      <xdr:nvSpPr>
        <xdr:cNvPr id="159" name="n_3mainValue債務償還比率"/>
        <xdr:cNvSpPr txBox="1"/>
      </xdr:nvSpPr>
      <xdr:spPr>
        <a:xfrm>
          <a:off x="12325427" y="639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51064</xdr:rowOff>
    </xdr:from>
    <xdr:ext cx="469744" cy="259045"/>
    <xdr:sp macro="" textlink="">
      <xdr:nvSpPr>
        <xdr:cNvPr id="160" name="n_4mainValue債務償還比率"/>
        <xdr:cNvSpPr txBox="1"/>
      </xdr:nvSpPr>
      <xdr:spPr>
        <a:xfrm>
          <a:off x="11563427" y="64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37</xdr:row>
      <xdr:rowOff>7620</xdr:rowOff>
    </xdr:to>
    <xdr:cxnSp macro="">
      <xdr:nvCxnSpPr>
        <xdr:cNvPr id="74" name="直線コネクタ 73"/>
        <xdr:cNvCxnSpPr/>
      </xdr:nvCxnSpPr>
      <xdr:spPr>
        <a:xfrm>
          <a:off x="3797300" y="627583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45974</xdr:rowOff>
    </xdr:from>
    <xdr:to>
      <xdr:col>15</xdr:col>
      <xdr:colOff>101600</xdr:colOff>
      <xdr:row>36</xdr:row>
      <xdr:rowOff>147574</xdr:rowOff>
    </xdr:to>
    <xdr:sp macro="" textlink="">
      <xdr:nvSpPr>
        <xdr:cNvPr id="75" name="楕円 74"/>
        <xdr:cNvSpPr/>
      </xdr:nvSpPr>
      <xdr:spPr>
        <a:xfrm>
          <a:off x="2857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96774</xdr:rowOff>
    </xdr:from>
    <xdr:to>
      <xdr:col>19</xdr:col>
      <xdr:colOff>177800</xdr:colOff>
      <xdr:row>36</xdr:row>
      <xdr:rowOff>103632</xdr:rowOff>
    </xdr:to>
    <xdr:cxnSp macro="">
      <xdr:nvCxnSpPr>
        <xdr:cNvPr id="76" name="直線コネクタ 75"/>
        <xdr:cNvCxnSpPr/>
      </xdr:nvCxnSpPr>
      <xdr:spPr>
        <a:xfrm>
          <a:off x="2908300" y="62689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7" name="楕円 76"/>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96774</xdr:rowOff>
    </xdr:to>
    <xdr:cxnSp macro="">
      <xdr:nvCxnSpPr>
        <xdr:cNvPr id="78" name="直線コネクタ 77"/>
        <xdr:cNvCxnSpPr/>
      </xdr:nvCxnSpPr>
      <xdr:spPr>
        <a:xfrm>
          <a:off x="2019300" y="62255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141986</xdr:rowOff>
    </xdr:from>
    <xdr:to>
      <xdr:col>6</xdr:col>
      <xdr:colOff>38100</xdr:colOff>
      <xdr:row>36</xdr:row>
      <xdr:rowOff>72136</xdr:rowOff>
    </xdr:to>
    <xdr:sp macro="" textlink="">
      <xdr:nvSpPr>
        <xdr:cNvPr id="79" name="楕円 78"/>
        <xdr:cNvSpPr/>
      </xdr:nvSpPr>
      <xdr:spPr>
        <a:xfrm>
          <a:off x="1079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21336</xdr:rowOff>
    </xdr:from>
    <xdr:to>
      <xdr:col>10</xdr:col>
      <xdr:colOff>114300</xdr:colOff>
      <xdr:row>36</xdr:row>
      <xdr:rowOff>53340</xdr:rowOff>
    </xdr:to>
    <xdr:cxnSp macro="">
      <xdr:nvCxnSpPr>
        <xdr:cNvPr id="80" name="直線コネクタ 79"/>
        <xdr:cNvCxnSpPr/>
      </xdr:nvCxnSpPr>
      <xdr:spPr>
        <a:xfrm>
          <a:off x="1130300" y="6193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170959</xdr:rowOff>
    </xdr:from>
    <xdr:ext cx="405111" cy="259045"/>
    <xdr:sp macro="" textlink="">
      <xdr:nvSpPr>
        <xdr:cNvPr id="85" name="n_1mainValue【道路】&#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6" name="n_2mainValue【道路】&#10;有形固定資産減価償却率"/>
        <xdr:cNvSpPr txBox="1"/>
      </xdr:nvSpPr>
      <xdr:spPr>
        <a:xfrm>
          <a:off x="2705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7" name="n_3mainValue【道路】&#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88663</xdr:rowOff>
    </xdr:from>
    <xdr:ext cx="405111" cy="259045"/>
    <xdr:sp macro="" textlink="">
      <xdr:nvSpPr>
        <xdr:cNvPr id="88" name="n_4mainValue【道路】&#10;有形固定資産減価償却率"/>
        <xdr:cNvSpPr txBox="1"/>
      </xdr:nvSpPr>
      <xdr:spPr>
        <a:xfrm>
          <a:off x="927744"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160914</xdr:rowOff>
    </xdr:from>
    <xdr:to>
      <xdr:col>55</xdr:col>
      <xdr:colOff>50800</xdr:colOff>
      <xdr:row>37</xdr:row>
      <xdr:rowOff>91064</xdr:rowOff>
    </xdr:to>
    <xdr:sp macro="" textlink="">
      <xdr:nvSpPr>
        <xdr:cNvPr id="126" name="楕円 125"/>
        <xdr:cNvSpPr/>
      </xdr:nvSpPr>
      <xdr:spPr>
        <a:xfrm>
          <a:off x="10426700" y="63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12341</xdr:rowOff>
    </xdr:from>
    <xdr:ext cx="469744" cy="259045"/>
    <xdr:sp macro="" textlink="">
      <xdr:nvSpPr>
        <xdr:cNvPr id="127" name="【道路】&#10;一人当たり延長該当値テキスト"/>
        <xdr:cNvSpPr txBox="1"/>
      </xdr:nvSpPr>
      <xdr:spPr>
        <a:xfrm>
          <a:off x="10515600" y="618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803</xdr:rowOff>
    </xdr:from>
    <xdr:to>
      <xdr:col>50</xdr:col>
      <xdr:colOff>165100</xdr:colOff>
      <xdr:row>37</xdr:row>
      <xdr:rowOff>102403</xdr:rowOff>
    </xdr:to>
    <xdr:sp macro="" textlink="">
      <xdr:nvSpPr>
        <xdr:cNvPr id="128" name="楕円 127"/>
        <xdr:cNvSpPr/>
      </xdr:nvSpPr>
      <xdr:spPr>
        <a:xfrm>
          <a:off x="9588500" y="634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40264</xdr:rowOff>
    </xdr:from>
    <xdr:to>
      <xdr:col>55</xdr:col>
      <xdr:colOff>0</xdr:colOff>
      <xdr:row>37</xdr:row>
      <xdr:rowOff>51603</xdr:rowOff>
    </xdr:to>
    <xdr:cxnSp macro="">
      <xdr:nvCxnSpPr>
        <xdr:cNvPr id="129" name="直線コネクタ 128"/>
        <xdr:cNvCxnSpPr/>
      </xdr:nvCxnSpPr>
      <xdr:spPr>
        <a:xfrm flipV="1">
          <a:off x="9639300" y="6383914"/>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11227</xdr:rowOff>
    </xdr:from>
    <xdr:to>
      <xdr:col>46</xdr:col>
      <xdr:colOff>38100</xdr:colOff>
      <xdr:row>37</xdr:row>
      <xdr:rowOff>112827</xdr:rowOff>
    </xdr:to>
    <xdr:sp macro="" textlink="">
      <xdr:nvSpPr>
        <xdr:cNvPr id="130" name="楕円 129"/>
        <xdr:cNvSpPr/>
      </xdr:nvSpPr>
      <xdr:spPr>
        <a:xfrm>
          <a:off x="8699500" y="63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51603</xdr:rowOff>
    </xdr:from>
    <xdr:to>
      <xdr:col>50</xdr:col>
      <xdr:colOff>114300</xdr:colOff>
      <xdr:row>37</xdr:row>
      <xdr:rowOff>62027</xdr:rowOff>
    </xdr:to>
    <xdr:cxnSp macro="">
      <xdr:nvCxnSpPr>
        <xdr:cNvPr id="131" name="直線コネクタ 130"/>
        <xdr:cNvCxnSpPr/>
      </xdr:nvCxnSpPr>
      <xdr:spPr>
        <a:xfrm flipV="1">
          <a:off x="8750300" y="6395253"/>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47163</xdr:rowOff>
    </xdr:from>
    <xdr:to>
      <xdr:col>41</xdr:col>
      <xdr:colOff>101600</xdr:colOff>
      <xdr:row>37</xdr:row>
      <xdr:rowOff>148763</xdr:rowOff>
    </xdr:to>
    <xdr:sp macro="" textlink="">
      <xdr:nvSpPr>
        <xdr:cNvPr id="132" name="楕円 131"/>
        <xdr:cNvSpPr/>
      </xdr:nvSpPr>
      <xdr:spPr>
        <a:xfrm>
          <a:off x="7810500" y="63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62027</xdr:rowOff>
    </xdr:from>
    <xdr:to>
      <xdr:col>45</xdr:col>
      <xdr:colOff>177800</xdr:colOff>
      <xdr:row>37</xdr:row>
      <xdr:rowOff>97963</xdr:rowOff>
    </xdr:to>
    <xdr:cxnSp macro="">
      <xdr:nvCxnSpPr>
        <xdr:cNvPr id="133" name="直線コネクタ 132"/>
        <xdr:cNvCxnSpPr/>
      </xdr:nvCxnSpPr>
      <xdr:spPr>
        <a:xfrm flipV="1">
          <a:off x="7861300" y="6405677"/>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31252</xdr:rowOff>
    </xdr:from>
    <xdr:to>
      <xdr:col>36</xdr:col>
      <xdr:colOff>165100</xdr:colOff>
      <xdr:row>37</xdr:row>
      <xdr:rowOff>132852</xdr:rowOff>
    </xdr:to>
    <xdr:sp macro="" textlink="">
      <xdr:nvSpPr>
        <xdr:cNvPr id="134" name="楕円 133"/>
        <xdr:cNvSpPr/>
      </xdr:nvSpPr>
      <xdr:spPr>
        <a:xfrm>
          <a:off x="6921500" y="63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82052</xdr:rowOff>
    </xdr:from>
    <xdr:to>
      <xdr:col>41</xdr:col>
      <xdr:colOff>50800</xdr:colOff>
      <xdr:row>37</xdr:row>
      <xdr:rowOff>97963</xdr:rowOff>
    </xdr:to>
    <xdr:cxnSp macro="">
      <xdr:nvCxnSpPr>
        <xdr:cNvPr id="135" name="直線コネクタ 134"/>
        <xdr:cNvCxnSpPr/>
      </xdr:nvCxnSpPr>
      <xdr:spPr>
        <a:xfrm>
          <a:off x="6972300" y="6425702"/>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118930</xdr:rowOff>
    </xdr:from>
    <xdr:ext cx="469744" cy="259045"/>
    <xdr:sp macro="" textlink="">
      <xdr:nvSpPr>
        <xdr:cNvPr id="140" name="n_1mainValue【道路】&#10;一人当たり延長"/>
        <xdr:cNvSpPr txBox="1"/>
      </xdr:nvSpPr>
      <xdr:spPr>
        <a:xfrm>
          <a:off x="9391727" y="61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129354</xdr:rowOff>
    </xdr:from>
    <xdr:ext cx="469744" cy="259045"/>
    <xdr:sp macro="" textlink="">
      <xdr:nvSpPr>
        <xdr:cNvPr id="141" name="n_2mainValue【道路】&#10;一人当たり延長"/>
        <xdr:cNvSpPr txBox="1"/>
      </xdr:nvSpPr>
      <xdr:spPr>
        <a:xfrm>
          <a:off x="8515427" y="613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165290</xdr:rowOff>
    </xdr:from>
    <xdr:ext cx="469744" cy="259045"/>
    <xdr:sp macro="" textlink="">
      <xdr:nvSpPr>
        <xdr:cNvPr id="142" name="n_3mainValue【道路】&#10;一人当たり延長"/>
        <xdr:cNvSpPr txBox="1"/>
      </xdr:nvSpPr>
      <xdr:spPr>
        <a:xfrm>
          <a:off x="7626427" y="616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149379</xdr:rowOff>
    </xdr:from>
    <xdr:ext cx="469744" cy="259045"/>
    <xdr:sp macro="" textlink="">
      <xdr:nvSpPr>
        <xdr:cNvPr id="143" name="n_4mainValue【道路】&#10;一人当たり延長"/>
        <xdr:cNvSpPr txBox="1"/>
      </xdr:nvSpPr>
      <xdr:spPr>
        <a:xfrm>
          <a:off x="6737427" y="61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4" name="楕円 183"/>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85" name="【橋りょう・トンネル】&#10;有形固定資産減価償却率該当値テキスト"/>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86" name="楕円 185"/>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45720</xdr:rowOff>
    </xdr:to>
    <xdr:cxnSp macro="">
      <xdr:nvCxnSpPr>
        <xdr:cNvPr id="187" name="直線コネクタ 186"/>
        <xdr:cNvCxnSpPr/>
      </xdr:nvCxnSpPr>
      <xdr:spPr>
        <a:xfrm flipV="1">
          <a:off x="3797300" y="104832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88" name="楕円 187"/>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45720</xdr:rowOff>
    </xdr:to>
    <xdr:cxnSp macro="">
      <xdr:nvCxnSpPr>
        <xdr:cNvPr id="189" name="直線コネクタ 188"/>
        <xdr:cNvCxnSpPr/>
      </xdr:nvCxnSpPr>
      <xdr:spPr>
        <a:xfrm>
          <a:off x="2908300" y="10479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0" name="楕円 189"/>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20955</xdr:rowOff>
    </xdr:to>
    <xdr:cxnSp macro="">
      <xdr:nvCxnSpPr>
        <xdr:cNvPr id="191" name="直線コネクタ 190"/>
        <xdr:cNvCxnSpPr/>
      </xdr:nvCxnSpPr>
      <xdr:spPr>
        <a:xfrm>
          <a:off x="2019300" y="10458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2" name="楕円 191"/>
        <xdr:cNvSpPr/>
      </xdr:nvSpPr>
      <xdr:spPr>
        <a:xfrm>
          <a:off x="107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61</xdr:row>
      <xdr:rowOff>0</xdr:rowOff>
    </xdr:to>
    <xdr:cxnSp macro="">
      <xdr:nvCxnSpPr>
        <xdr:cNvPr id="193" name="直線コネクタ 192"/>
        <xdr:cNvCxnSpPr/>
      </xdr:nvCxnSpPr>
      <xdr:spPr>
        <a:xfrm>
          <a:off x="1130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198" name="n_1mainValue【橋りょう・トンネル】&#10;有形固定資産減価償却率"/>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199" name="n_2mainValue【橋りょう・トンネル】&#10;有形固定資産減価償却率"/>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0" name="n_3main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1" name="n_4mainValue【橋りょう・トンネル】&#10;有形固定資産減価償却率"/>
        <xdr:cNvSpPr txBox="1"/>
      </xdr:nvSpPr>
      <xdr:spPr>
        <a:xfrm>
          <a:off x="927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73280</xdr:rowOff>
    </xdr:from>
    <xdr:to>
      <xdr:col>55</xdr:col>
      <xdr:colOff>50800</xdr:colOff>
      <xdr:row>61</xdr:row>
      <xdr:rowOff>3430</xdr:rowOff>
    </xdr:to>
    <xdr:sp macro="" textlink="">
      <xdr:nvSpPr>
        <xdr:cNvPr id="241" name="楕円 240"/>
        <xdr:cNvSpPr/>
      </xdr:nvSpPr>
      <xdr:spPr>
        <a:xfrm>
          <a:off x="10426700" y="103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96157</xdr:rowOff>
    </xdr:from>
    <xdr:ext cx="599010" cy="259045"/>
    <xdr:sp macro="" textlink="">
      <xdr:nvSpPr>
        <xdr:cNvPr id="242" name="【橋りょう・トンネル】&#10;一人当たり有形固定資産（償却資産）額該当値テキスト"/>
        <xdr:cNvSpPr txBox="1"/>
      </xdr:nvSpPr>
      <xdr:spPr>
        <a:xfrm>
          <a:off x="10515600" y="102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107990</xdr:rowOff>
    </xdr:from>
    <xdr:to>
      <xdr:col>50</xdr:col>
      <xdr:colOff>165100</xdr:colOff>
      <xdr:row>61</xdr:row>
      <xdr:rowOff>38140</xdr:rowOff>
    </xdr:to>
    <xdr:sp macro="" textlink="">
      <xdr:nvSpPr>
        <xdr:cNvPr id="243" name="楕円 242"/>
        <xdr:cNvSpPr/>
      </xdr:nvSpPr>
      <xdr:spPr>
        <a:xfrm>
          <a:off x="9588500" y="103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124080</xdr:rowOff>
    </xdr:from>
    <xdr:to>
      <xdr:col>55</xdr:col>
      <xdr:colOff>0</xdr:colOff>
      <xdr:row>60</xdr:row>
      <xdr:rowOff>158790</xdr:rowOff>
    </xdr:to>
    <xdr:cxnSp macro="">
      <xdr:nvCxnSpPr>
        <xdr:cNvPr id="244" name="直線コネクタ 243"/>
        <xdr:cNvCxnSpPr/>
      </xdr:nvCxnSpPr>
      <xdr:spPr>
        <a:xfrm flipV="1">
          <a:off x="9639300" y="10411080"/>
          <a:ext cx="8382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119976</xdr:rowOff>
    </xdr:from>
    <xdr:to>
      <xdr:col>46</xdr:col>
      <xdr:colOff>38100</xdr:colOff>
      <xdr:row>61</xdr:row>
      <xdr:rowOff>50126</xdr:rowOff>
    </xdr:to>
    <xdr:sp macro="" textlink="">
      <xdr:nvSpPr>
        <xdr:cNvPr id="245" name="楕円 244"/>
        <xdr:cNvSpPr/>
      </xdr:nvSpPr>
      <xdr:spPr>
        <a:xfrm>
          <a:off x="8699500" y="104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158790</xdr:rowOff>
    </xdr:from>
    <xdr:to>
      <xdr:col>50</xdr:col>
      <xdr:colOff>114300</xdr:colOff>
      <xdr:row>60</xdr:row>
      <xdr:rowOff>170776</xdr:rowOff>
    </xdr:to>
    <xdr:cxnSp macro="">
      <xdr:nvCxnSpPr>
        <xdr:cNvPr id="246" name="直線コネクタ 245"/>
        <xdr:cNvCxnSpPr/>
      </xdr:nvCxnSpPr>
      <xdr:spPr>
        <a:xfrm flipV="1">
          <a:off x="8750300" y="10445790"/>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132876</xdr:rowOff>
    </xdr:from>
    <xdr:to>
      <xdr:col>41</xdr:col>
      <xdr:colOff>101600</xdr:colOff>
      <xdr:row>61</xdr:row>
      <xdr:rowOff>63026</xdr:rowOff>
    </xdr:to>
    <xdr:sp macro="" textlink="">
      <xdr:nvSpPr>
        <xdr:cNvPr id="247" name="楕円 246"/>
        <xdr:cNvSpPr/>
      </xdr:nvSpPr>
      <xdr:spPr>
        <a:xfrm>
          <a:off x="7810500" y="104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170776</xdr:rowOff>
    </xdr:from>
    <xdr:to>
      <xdr:col>45</xdr:col>
      <xdr:colOff>177800</xdr:colOff>
      <xdr:row>61</xdr:row>
      <xdr:rowOff>12226</xdr:rowOff>
    </xdr:to>
    <xdr:cxnSp macro="">
      <xdr:nvCxnSpPr>
        <xdr:cNvPr id="248" name="直線コネクタ 247"/>
        <xdr:cNvCxnSpPr/>
      </xdr:nvCxnSpPr>
      <xdr:spPr>
        <a:xfrm flipV="1">
          <a:off x="7861300" y="10457776"/>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146432</xdr:rowOff>
    </xdr:from>
    <xdr:to>
      <xdr:col>36</xdr:col>
      <xdr:colOff>165100</xdr:colOff>
      <xdr:row>61</xdr:row>
      <xdr:rowOff>76582</xdr:rowOff>
    </xdr:to>
    <xdr:sp macro="" textlink="">
      <xdr:nvSpPr>
        <xdr:cNvPr id="249" name="楕円 248"/>
        <xdr:cNvSpPr/>
      </xdr:nvSpPr>
      <xdr:spPr>
        <a:xfrm>
          <a:off x="6921500" y="104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12226</xdr:rowOff>
    </xdr:from>
    <xdr:to>
      <xdr:col>41</xdr:col>
      <xdr:colOff>50800</xdr:colOff>
      <xdr:row>61</xdr:row>
      <xdr:rowOff>25782</xdr:rowOff>
    </xdr:to>
    <xdr:cxnSp macro="">
      <xdr:nvCxnSpPr>
        <xdr:cNvPr id="250" name="直線コネクタ 249"/>
        <xdr:cNvCxnSpPr/>
      </xdr:nvCxnSpPr>
      <xdr:spPr>
        <a:xfrm flipV="1">
          <a:off x="6972300" y="10470676"/>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54667</xdr:rowOff>
    </xdr:from>
    <xdr:ext cx="599010" cy="259045"/>
    <xdr:sp macro="" textlink="">
      <xdr:nvSpPr>
        <xdr:cNvPr id="255" name="n_1mainValue【橋りょう・トンネル】&#10;一人当たり有形固定資産（償却資産）額"/>
        <xdr:cNvSpPr txBox="1"/>
      </xdr:nvSpPr>
      <xdr:spPr>
        <a:xfrm>
          <a:off x="9327095" y="1017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66653</xdr:rowOff>
    </xdr:from>
    <xdr:ext cx="599010" cy="259045"/>
    <xdr:sp macro="" textlink="">
      <xdr:nvSpPr>
        <xdr:cNvPr id="256" name="n_2mainValue【橋りょう・トンネル】&#10;一人当たり有形固定資産（償却資産）額"/>
        <xdr:cNvSpPr txBox="1"/>
      </xdr:nvSpPr>
      <xdr:spPr>
        <a:xfrm>
          <a:off x="8450795" y="1018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79553</xdr:rowOff>
    </xdr:from>
    <xdr:ext cx="599010" cy="259045"/>
    <xdr:sp macro="" textlink="">
      <xdr:nvSpPr>
        <xdr:cNvPr id="257" name="n_3mainValue【橋りょう・トンネル】&#10;一人当たり有形固定資産（償却資産）額"/>
        <xdr:cNvSpPr txBox="1"/>
      </xdr:nvSpPr>
      <xdr:spPr>
        <a:xfrm>
          <a:off x="7561795" y="1019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93109</xdr:rowOff>
    </xdr:from>
    <xdr:ext cx="599010" cy="259045"/>
    <xdr:sp macro="" textlink="">
      <xdr:nvSpPr>
        <xdr:cNvPr id="258" name="n_4mainValue【橋りょう・トンネル】&#10;一人当たり有形固定資産（償却資産）額"/>
        <xdr:cNvSpPr txBox="1"/>
      </xdr:nvSpPr>
      <xdr:spPr>
        <a:xfrm>
          <a:off x="6672795" y="1020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301" name="楕円 300"/>
        <xdr:cNvSpPr/>
      </xdr:nvSpPr>
      <xdr:spPr>
        <a:xfrm>
          <a:off x="4584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117764</xdr:rowOff>
    </xdr:from>
    <xdr:ext cx="405111" cy="259045"/>
    <xdr:sp macro="" textlink="">
      <xdr:nvSpPr>
        <xdr:cNvPr id="302" name="【公営住宅】&#10;有形固定資産減価償却率該当値テキスト"/>
        <xdr:cNvSpPr txBox="1"/>
      </xdr:nvSpPr>
      <xdr:spPr>
        <a:xfrm>
          <a:off x="4673600" y="1451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150586</xdr:rowOff>
    </xdr:from>
    <xdr:to>
      <xdr:col>20</xdr:col>
      <xdr:colOff>38100</xdr:colOff>
      <xdr:row>85</xdr:row>
      <xdr:rowOff>80736</xdr:rowOff>
    </xdr:to>
    <xdr:sp macro="" textlink="">
      <xdr:nvSpPr>
        <xdr:cNvPr id="303" name="楕円 302"/>
        <xdr:cNvSpPr/>
      </xdr:nvSpPr>
      <xdr:spPr>
        <a:xfrm>
          <a:off x="3746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29936</xdr:rowOff>
    </xdr:from>
    <xdr:to>
      <xdr:col>24</xdr:col>
      <xdr:colOff>63500</xdr:colOff>
      <xdr:row>85</xdr:row>
      <xdr:rowOff>82187</xdr:rowOff>
    </xdr:to>
    <xdr:cxnSp macro="">
      <xdr:nvCxnSpPr>
        <xdr:cNvPr id="304" name="直線コネクタ 303"/>
        <xdr:cNvCxnSpPr/>
      </xdr:nvCxnSpPr>
      <xdr:spPr>
        <a:xfrm>
          <a:off x="3797300" y="1460318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5" name="楕円 304"/>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29936</xdr:rowOff>
    </xdr:from>
    <xdr:to>
      <xdr:col>19</xdr:col>
      <xdr:colOff>177800</xdr:colOff>
      <xdr:row>85</xdr:row>
      <xdr:rowOff>69124</xdr:rowOff>
    </xdr:to>
    <xdr:cxnSp macro="">
      <xdr:nvCxnSpPr>
        <xdr:cNvPr id="306" name="直線コネクタ 305"/>
        <xdr:cNvCxnSpPr/>
      </xdr:nvCxnSpPr>
      <xdr:spPr>
        <a:xfrm flipV="1">
          <a:off x="2908300" y="14603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157118</xdr:rowOff>
    </xdr:from>
    <xdr:to>
      <xdr:col>10</xdr:col>
      <xdr:colOff>165100</xdr:colOff>
      <xdr:row>85</xdr:row>
      <xdr:rowOff>87268</xdr:rowOff>
    </xdr:to>
    <xdr:sp macro="" textlink="">
      <xdr:nvSpPr>
        <xdr:cNvPr id="307" name="楕円 306"/>
        <xdr:cNvSpPr/>
      </xdr:nvSpPr>
      <xdr:spPr>
        <a:xfrm>
          <a:off x="1968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36468</xdr:rowOff>
    </xdr:from>
    <xdr:to>
      <xdr:col>15</xdr:col>
      <xdr:colOff>50800</xdr:colOff>
      <xdr:row>85</xdr:row>
      <xdr:rowOff>69124</xdr:rowOff>
    </xdr:to>
    <xdr:cxnSp macro="">
      <xdr:nvCxnSpPr>
        <xdr:cNvPr id="308" name="直線コネクタ 307"/>
        <xdr:cNvCxnSpPr/>
      </xdr:nvCxnSpPr>
      <xdr:spPr>
        <a:xfrm>
          <a:off x="2019300" y="146097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127726</xdr:rowOff>
    </xdr:from>
    <xdr:to>
      <xdr:col>6</xdr:col>
      <xdr:colOff>38100</xdr:colOff>
      <xdr:row>85</xdr:row>
      <xdr:rowOff>57876</xdr:rowOff>
    </xdr:to>
    <xdr:sp macro="" textlink="">
      <xdr:nvSpPr>
        <xdr:cNvPr id="309" name="楕円 308"/>
        <xdr:cNvSpPr/>
      </xdr:nvSpPr>
      <xdr:spPr>
        <a:xfrm>
          <a:off x="107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7076</xdr:rowOff>
    </xdr:from>
    <xdr:to>
      <xdr:col>10</xdr:col>
      <xdr:colOff>114300</xdr:colOff>
      <xdr:row>85</xdr:row>
      <xdr:rowOff>36468</xdr:rowOff>
    </xdr:to>
    <xdr:cxnSp macro="">
      <xdr:nvCxnSpPr>
        <xdr:cNvPr id="310" name="直線コネクタ 309"/>
        <xdr:cNvCxnSpPr/>
      </xdr:nvCxnSpPr>
      <xdr:spPr>
        <a:xfrm>
          <a:off x="1130300" y="145803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71863</xdr:rowOff>
    </xdr:from>
    <xdr:ext cx="405111" cy="259045"/>
    <xdr:sp macro="" textlink="">
      <xdr:nvSpPr>
        <xdr:cNvPr id="315" name="n_1mainValue【公営住宅】&#10;有形固定資産減価償却率"/>
        <xdr:cNvSpPr txBox="1"/>
      </xdr:nvSpPr>
      <xdr:spPr>
        <a:xfrm>
          <a:off x="35820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16" name="n_2mainValue【公営住宅】&#10;有形固定資産減価償却率"/>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78395</xdr:rowOff>
    </xdr:from>
    <xdr:ext cx="405111" cy="259045"/>
    <xdr:sp macro="" textlink="">
      <xdr:nvSpPr>
        <xdr:cNvPr id="317" name="n_3mainValue【公営住宅】&#10;有形固定資産減価償却率"/>
        <xdr:cNvSpPr txBox="1"/>
      </xdr:nvSpPr>
      <xdr:spPr>
        <a:xfrm>
          <a:off x="1816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49003</xdr:rowOff>
    </xdr:from>
    <xdr:ext cx="405111" cy="259045"/>
    <xdr:sp macro="" textlink="">
      <xdr:nvSpPr>
        <xdr:cNvPr id="318" name="n_4mainValue【公営住宅】&#10;有形固定資産減価償却率"/>
        <xdr:cNvSpPr txBox="1"/>
      </xdr:nvSpPr>
      <xdr:spPr>
        <a:xfrm>
          <a:off x="927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52070</xdr:rowOff>
    </xdr:from>
    <xdr:to>
      <xdr:col>55</xdr:col>
      <xdr:colOff>50800</xdr:colOff>
      <xdr:row>78</xdr:row>
      <xdr:rowOff>153670</xdr:rowOff>
    </xdr:to>
    <xdr:sp macro="" textlink="">
      <xdr:nvSpPr>
        <xdr:cNvPr id="358" name="楕円 357"/>
        <xdr:cNvSpPr/>
      </xdr:nvSpPr>
      <xdr:spPr>
        <a:xfrm>
          <a:off x="10426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5097</xdr:rowOff>
    </xdr:from>
    <xdr:ext cx="469744" cy="259045"/>
    <xdr:sp macro="" textlink="">
      <xdr:nvSpPr>
        <xdr:cNvPr id="359" name="【公営住宅】&#10;一人当たり面積該当値テキスト"/>
        <xdr:cNvSpPr txBox="1"/>
      </xdr:nvSpPr>
      <xdr:spPr>
        <a:xfrm>
          <a:off x="10515600" y="133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71882</xdr:rowOff>
    </xdr:from>
    <xdr:to>
      <xdr:col>50</xdr:col>
      <xdr:colOff>165100</xdr:colOff>
      <xdr:row>79</xdr:row>
      <xdr:rowOff>2032</xdr:rowOff>
    </xdr:to>
    <xdr:sp macro="" textlink="">
      <xdr:nvSpPr>
        <xdr:cNvPr id="360" name="楕円 359"/>
        <xdr:cNvSpPr/>
      </xdr:nvSpPr>
      <xdr:spPr>
        <a:xfrm>
          <a:off x="9588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102870</xdr:rowOff>
    </xdr:from>
    <xdr:to>
      <xdr:col>55</xdr:col>
      <xdr:colOff>0</xdr:colOff>
      <xdr:row>78</xdr:row>
      <xdr:rowOff>122682</xdr:rowOff>
    </xdr:to>
    <xdr:cxnSp macro="">
      <xdr:nvCxnSpPr>
        <xdr:cNvPr id="361" name="直線コネクタ 360"/>
        <xdr:cNvCxnSpPr/>
      </xdr:nvCxnSpPr>
      <xdr:spPr>
        <a:xfrm flipV="1">
          <a:off x="9639300" y="1347597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132842</xdr:rowOff>
    </xdr:from>
    <xdr:to>
      <xdr:col>46</xdr:col>
      <xdr:colOff>38100</xdr:colOff>
      <xdr:row>79</xdr:row>
      <xdr:rowOff>62992</xdr:rowOff>
    </xdr:to>
    <xdr:sp macro="" textlink="">
      <xdr:nvSpPr>
        <xdr:cNvPr id="362" name="楕円 361"/>
        <xdr:cNvSpPr/>
      </xdr:nvSpPr>
      <xdr:spPr>
        <a:xfrm>
          <a:off x="8699500" y="135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122682</xdr:rowOff>
    </xdr:from>
    <xdr:to>
      <xdr:col>50</xdr:col>
      <xdr:colOff>114300</xdr:colOff>
      <xdr:row>79</xdr:row>
      <xdr:rowOff>12192</xdr:rowOff>
    </xdr:to>
    <xdr:cxnSp macro="">
      <xdr:nvCxnSpPr>
        <xdr:cNvPr id="363" name="直線コネクタ 362"/>
        <xdr:cNvCxnSpPr/>
      </xdr:nvCxnSpPr>
      <xdr:spPr>
        <a:xfrm flipV="1">
          <a:off x="8750300" y="13495782"/>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148082</xdr:rowOff>
    </xdr:from>
    <xdr:to>
      <xdr:col>41</xdr:col>
      <xdr:colOff>101600</xdr:colOff>
      <xdr:row>79</xdr:row>
      <xdr:rowOff>78232</xdr:rowOff>
    </xdr:to>
    <xdr:sp macro="" textlink="">
      <xdr:nvSpPr>
        <xdr:cNvPr id="364" name="楕円 363"/>
        <xdr:cNvSpPr/>
      </xdr:nvSpPr>
      <xdr:spPr>
        <a:xfrm>
          <a:off x="7810500" y="135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12192</xdr:rowOff>
    </xdr:from>
    <xdr:to>
      <xdr:col>45</xdr:col>
      <xdr:colOff>177800</xdr:colOff>
      <xdr:row>79</xdr:row>
      <xdr:rowOff>27432</xdr:rowOff>
    </xdr:to>
    <xdr:cxnSp macro="">
      <xdr:nvCxnSpPr>
        <xdr:cNvPr id="365" name="直線コネクタ 364"/>
        <xdr:cNvCxnSpPr/>
      </xdr:nvCxnSpPr>
      <xdr:spPr>
        <a:xfrm flipV="1">
          <a:off x="7861300" y="1355674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155702</xdr:rowOff>
    </xdr:from>
    <xdr:to>
      <xdr:col>36</xdr:col>
      <xdr:colOff>165100</xdr:colOff>
      <xdr:row>79</xdr:row>
      <xdr:rowOff>85852</xdr:rowOff>
    </xdr:to>
    <xdr:sp macro="" textlink="">
      <xdr:nvSpPr>
        <xdr:cNvPr id="366" name="楕円 365"/>
        <xdr:cNvSpPr/>
      </xdr:nvSpPr>
      <xdr:spPr>
        <a:xfrm>
          <a:off x="6921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27432</xdr:rowOff>
    </xdr:from>
    <xdr:to>
      <xdr:col>41</xdr:col>
      <xdr:colOff>50800</xdr:colOff>
      <xdr:row>79</xdr:row>
      <xdr:rowOff>35052</xdr:rowOff>
    </xdr:to>
    <xdr:cxnSp macro="">
      <xdr:nvCxnSpPr>
        <xdr:cNvPr id="367" name="直線コネクタ 366"/>
        <xdr:cNvCxnSpPr/>
      </xdr:nvCxnSpPr>
      <xdr:spPr>
        <a:xfrm flipV="1">
          <a:off x="6972300" y="135719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18559</xdr:rowOff>
    </xdr:from>
    <xdr:ext cx="469744" cy="259045"/>
    <xdr:sp macro="" textlink="">
      <xdr:nvSpPr>
        <xdr:cNvPr id="372" name="n_1mainValue【公営住宅】&#10;一人当たり面積"/>
        <xdr:cNvSpPr txBox="1"/>
      </xdr:nvSpPr>
      <xdr:spPr>
        <a:xfrm>
          <a:off x="9391727" y="132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79519</xdr:rowOff>
    </xdr:from>
    <xdr:ext cx="469744" cy="259045"/>
    <xdr:sp macro="" textlink="">
      <xdr:nvSpPr>
        <xdr:cNvPr id="373" name="n_2mainValue【公営住宅】&#10;一人当たり面積"/>
        <xdr:cNvSpPr txBox="1"/>
      </xdr:nvSpPr>
      <xdr:spPr>
        <a:xfrm>
          <a:off x="8515427"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94759</xdr:rowOff>
    </xdr:from>
    <xdr:ext cx="469744" cy="259045"/>
    <xdr:sp macro="" textlink="">
      <xdr:nvSpPr>
        <xdr:cNvPr id="374" name="n_3mainValue【公営住宅】&#10;一人当たり面積"/>
        <xdr:cNvSpPr txBox="1"/>
      </xdr:nvSpPr>
      <xdr:spPr>
        <a:xfrm>
          <a:off x="7626427" y="1329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102379</xdr:rowOff>
    </xdr:from>
    <xdr:ext cx="469744" cy="259045"/>
    <xdr:sp macro="" textlink="">
      <xdr:nvSpPr>
        <xdr:cNvPr id="375" name="n_4mainValue【公営住宅】&#10;一人当たり面積"/>
        <xdr:cNvSpPr txBox="1"/>
      </xdr:nvSpPr>
      <xdr:spPr>
        <a:xfrm>
          <a:off x="6737427" y="1330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5806</xdr:rowOff>
    </xdr:from>
    <xdr:to>
      <xdr:col>24</xdr:col>
      <xdr:colOff>114300</xdr:colOff>
      <xdr:row>106</xdr:row>
      <xdr:rowOff>107406</xdr:rowOff>
    </xdr:to>
    <xdr:sp macro="" textlink="">
      <xdr:nvSpPr>
        <xdr:cNvPr id="417" name="楕円 416"/>
        <xdr:cNvSpPr/>
      </xdr:nvSpPr>
      <xdr:spPr>
        <a:xfrm>
          <a:off x="4584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28683</xdr:rowOff>
    </xdr:from>
    <xdr:ext cx="405111" cy="259045"/>
    <xdr:sp macro="" textlink="">
      <xdr:nvSpPr>
        <xdr:cNvPr id="418" name="【港湾・漁港】&#10;有形固定資産減価償却率該当値テキスト"/>
        <xdr:cNvSpPr txBox="1"/>
      </xdr:nvSpPr>
      <xdr:spPr>
        <a:xfrm>
          <a:off x="4673600" y="1803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10705</xdr:rowOff>
    </xdr:from>
    <xdr:to>
      <xdr:col>20</xdr:col>
      <xdr:colOff>38100</xdr:colOff>
      <xdr:row>107</xdr:row>
      <xdr:rowOff>112305</xdr:rowOff>
    </xdr:to>
    <xdr:sp macro="" textlink="">
      <xdr:nvSpPr>
        <xdr:cNvPr id="419" name="楕円 418"/>
        <xdr:cNvSpPr/>
      </xdr:nvSpPr>
      <xdr:spPr>
        <a:xfrm>
          <a:off x="3746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56606</xdr:rowOff>
    </xdr:from>
    <xdr:to>
      <xdr:col>24</xdr:col>
      <xdr:colOff>63500</xdr:colOff>
      <xdr:row>107</xdr:row>
      <xdr:rowOff>61505</xdr:rowOff>
    </xdr:to>
    <xdr:cxnSp macro="">
      <xdr:nvCxnSpPr>
        <xdr:cNvPr id="420" name="直線コネクタ 419"/>
        <xdr:cNvCxnSpPr/>
      </xdr:nvCxnSpPr>
      <xdr:spPr>
        <a:xfrm flipV="1">
          <a:off x="3797300" y="18230306"/>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421" name="楕円 420"/>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61505</xdr:rowOff>
    </xdr:to>
    <xdr:cxnSp macro="">
      <xdr:nvCxnSpPr>
        <xdr:cNvPr id="422" name="直線コネクタ 421"/>
        <xdr:cNvCxnSpPr/>
      </xdr:nvCxnSpPr>
      <xdr:spPr>
        <a:xfrm>
          <a:off x="2908300" y="183837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138068</xdr:rowOff>
    </xdr:from>
    <xdr:to>
      <xdr:col>10</xdr:col>
      <xdr:colOff>165100</xdr:colOff>
      <xdr:row>107</xdr:row>
      <xdr:rowOff>68218</xdr:rowOff>
    </xdr:to>
    <xdr:sp macro="" textlink="">
      <xdr:nvSpPr>
        <xdr:cNvPr id="423" name="楕円 422"/>
        <xdr:cNvSpPr/>
      </xdr:nvSpPr>
      <xdr:spPr>
        <a:xfrm>
          <a:off x="1968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17418</xdr:rowOff>
    </xdr:from>
    <xdr:to>
      <xdr:col>15</xdr:col>
      <xdr:colOff>50800</xdr:colOff>
      <xdr:row>107</xdr:row>
      <xdr:rowOff>38644</xdr:rowOff>
    </xdr:to>
    <xdr:cxnSp macro="">
      <xdr:nvCxnSpPr>
        <xdr:cNvPr id="424" name="直線コネクタ 423"/>
        <xdr:cNvCxnSpPr/>
      </xdr:nvCxnSpPr>
      <xdr:spPr>
        <a:xfrm>
          <a:off x="2019300" y="183625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123371</xdr:rowOff>
    </xdr:from>
    <xdr:to>
      <xdr:col>6</xdr:col>
      <xdr:colOff>38100</xdr:colOff>
      <xdr:row>107</xdr:row>
      <xdr:rowOff>53521</xdr:rowOff>
    </xdr:to>
    <xdr:sp macro="" textlink="">
      <xdr:nvSpPr>
        <xdr:cNvPr id="425" name="楕円 424"/>
        <xdr:cNvSpPr/>
      </xdr:nvSpPr>
      <xdr:spPr>
        <a:xfrm>
          <a:off x="1079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2721</xdr:rowOff>
    </xdr:from>
    <xdr:to>
      <xdr:col>10</xdr:col>
      <xdr:colOff>114300</xdr:colOff>
      <xdr:row>107</xdr:row>
      <xdr:rowOff>17418</xdr:rowOff>
    </xdr:to>
    <xdr:cxnSp macro="">
      <xdr:nvCxnSpPr>
        <xdr:cNvPr id="426" name="直線コネクタ 425"/>
        <xdr:cNvCxnSpPr/>
      </xdr:nvCxnSpPr>
      <xdr:spPr>
        <a:xfrm>
          <a:off x="1130300" y="183478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xdr:cNvSpPr txBox="1"/>
      </xdr:nvSpPr>
      <xdr:spPr>
        <a:xfrm>
          <a:off x="2705744"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xdr:cNvSpPr txBox="1"/>
      </xdr:nvSpPr>
      <xdr:spPr>
        <a:xfrm>
          <a:off x="1816744" y="1794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xdr:cNvSpPr txBox="1"/>
      </xdr:nvSpPr>
      <xdr:spPr>
        <a:xfrm>
          <a:off x="927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103432</xdr:rowOff>
    </xdr:from>
    <xdr:ext cx="405111" cy="259045"/>
    <xdr:sp macro="" textlink="">
      <xdr:nvSpPr>
        <xdr:cNvPr id="431" name="n_1mainValue【港湾・漁港】&#10;有形固定資産減価償却率"/>
        <xdr:cNvSpPr txBox="1"/>
      </xdr:nvSpPr>
      <xdr:spPr>
        <a:xfrm>
          <a:off x="3582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432" name="n_2mainValue【港湾・漁港】&#10;有形固定資産減価償却率"/>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59345</xdr:rowOff>
    </xdr:from>
    <xdr:ext cx="405111" cy="259045"/>
    <xdr:sp macro="" textlink="">
      <xdr:nvSpPr>
        <xdr:cNvPr id="433" name="n_3mainValue【港湾・漁港】&#10;有形固定資産減価償却率"/>
        <xdr:cNvSpPr txBox="1"/>
      </xdr:nvSpPr>
      <xdr:spPr>
        <a:xfrm>
          <a:off x="1816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44648</xdr:rowOff>
    </xdr:from>
    <xdr:ext cx="405111" cy="259045"/>
    <xdr:sp macro="" textlink="">
      <xdr:nvSpPr>
        <xdr:cNvPr id="434" name="n_4mainValue【港湾・漁港】&#10;有形固定資産減価償却率"/>
        <xdr:cNvSpPr txBox="1"/>
      </xdr:nvSpPr>
      <xdr:spPr>
        <a:xfrm>
          <a:off x="927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58959</xdr:rowOff>
    </xdr:from>
    <xdr:to>
      <xdr:col>55</xdr:col>
      <xdr:colOff>50800</xdr:colOff>
      <xdr:row>102</xdr:row>
      <xdr:rowOff>160559</xdr:rowOff>
    </xdr:to>
    <xdr:sp macro="" textlink="">
      <xdr:nvSpPr>
        <xdr:cNvPr id="476" name="楕円 475"/>
        <xdr:cNvSpPr/>
      </xdr:nvSpPr>
      <xdr:spPr>
        <a:xfrm>
          <a:off x="10426700" y="175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81836</xdr:rowOff>
    </xdr:from>
    <xdr:ext cx="599010" cy="259045"/>
    <xdr:sp macro="" textlink="">
      <xdr:nvSpPr>
        <xdr:cNvPr id="477" name="【港湾・漁港】&#10;一人当たり有形固定資産（償却資産）額該当値テキスト"/>
        <xdr:cNvSpPr txBox="1"/>
      </xdr:nvSpPr>
      <xdr:spPr>
        <a:xfrm>
          <a:off x="10515600" y="1739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74416</xdr:rowOff>
    </xdr:from>
    <xdr:to>
      <xdr:col>50</xdr:col>
      <xdr:colOff>165100</xdr:colOff>
      <xdr:row>104</xdr:row>
      <xdr:rowOff>4566</xdr:rowOff>
    </xdr:to>
    <xdr:sp macro="" textlink="">
      <xdr:nvSpPr>
        <xdr:cNvPr id="478" name="楕円 477"/>
        <xdr:cNvSpPr/>
      </xdr:nvSpPr>
      <xdr:spPr>
        <a:xfrm>
          <a:off x="9588500" y="177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109759</xdr:rowOff>
    </xdr:from>
    <xdr:to>
      <xdr:col>55</xdr:col>
      <xdr:colOff>0</xdr:colOff>
      <xdr:row>103</xdr:row>
      <xdr:rowOff>125216</xdr:rowOff>
    </xdr:to>
    <xdr:cxnSp macro="">
      <xdr:nvCxnSpPr>
        <xdr:cNvPr id="479" name="直線コネクタ 478"/>
        <xdr:cNvCxnSpPr/>
      </xdr:nvCxnSpPr>
      <xdr:spPr>
        <a:xfrm flipV="1">
          <a:off x="9639300" y="17597659"/>
          <a:ext cx="838200" cy="18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85381</xdr:rowOff>
    </xdr:from>
    <xdr:to>
      <xdr:col>46</xdr:col>
      <xdr:colOff>38100</xdr:colOff>
      <xdr:row>104</xdr:row>
      <xdr:rowOff>15531</xdr:rowOff>
    </xdr:to>
    <xdr:sp macro="" textlink="">
      <xdr:nvSpPr>
        <xdr:cNvPr id="480" name="楕円 479"/>
        <xdr:cNvSpPr/>
      </xdr:nvSpPr>
      <xdr:spPr>
        <a:xfrm>
          <a:off x="8699500" y="1774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125216</xdr:rowOff>
    </xdr:from>
    <xdr:to>
      <xdr:col>50</xdr:col>
      <xdr:colOff>114300</xdr:colOff>
      <xdr:row>103</xdr:row>
      <xdr:rowOff>136181</xdr:rowOff>
    </xdr:to>
    <xdr:cxnSp macro="">
      <xdr:nvCxnSpPr>
        <xdr:cNvPr id="481" name="直線コネクタ 480"/>
        <xdr:cNvCxnSpPr/>
      </xdr:nvCxnSpPr>
      <xdr:spPr>
        <a:xfrm flipV="1">
          <a:off x="8750300" y="17784566"/>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104956</xdr:rowOff>
    </xdr:from>
    <xdr:to>
      <xdr:col>41</xdr:col>
      <xdr:colOff>101600</xdr:colOff>
      <xdr:row>104</xdr:row>
      <xdr:rowOff>35106</xdr:rowOff>
    </xdr:to>
    <xdr:sp macro="" textlink="">
      <xdr:nvSpPr>
        <xdr:cNvPr id="482" name="楕円 481"/>
        <xdr:cNvSpPr/>
      </xdr:nvSpPr>
      <xdr:spPr>
        <a:xfrm>
          <a:off x="7810500" y="177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136181</xdr:rowOff>
    </xdr:from>
    <xdr:to>
      <xdr:col>45</xdr:col>
      <xdr:colOff>177800</xdr:colOff>
      <xdr:row>103</xdr:row>
      <xdr:rowOff>155756</xdr:rowOff>
    </xdr:to>
    <xdr:cxnSp macro="">
      <xdr:nvCxnSpPr>
        <xdr:cNvPr id="483" name="直線コネクタ 482"/>
        <xdr:cNvCxnSpPr/>
      </xdr:nvCxnSpPr>
      <xdr:spPr>
        <a:xfrm flipV="1">
          <a:off x="7861300" y="17795531"/>
          <a:ext cx="889000" cy="1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135429</xdr:rowOff>
    </xdr:from>
    <xdr:to>
      <xdr:col>36</xdr:col>
      <xdr:colOff>165100</xdr:colOff>
      <xdr:row>104</xdr:row>
      <xdr:rowOff>65579</xdr:rowOff>
    </xdr:to>
    <xdr:sp macro="" textlink="">
      <xdr:nvSpPr>
        <xdr:cNvPr id="484" name="楕円 483"/>
        <xdr:cNvSpPr/>
      </xdr:nvSpPr>
      <xdr:spPr>
        <a:xfrm>
          <a:off x="6921500" y="177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155756</xdr:rowOff>
    </xdr:from>
    <xdr:to>
      <xdr:col>41</xdr:col>
      <xdr:colOff>50800</xdr:colOff>
      <xdr:row>104</xdr:row>
      <xdr:rowOff>14779</xdr:rowOff>
    </xdr:to>
    <xdr:cxnSp macro="">
      <xdr:nvCxnSpPr>
        <xdr:cNvPr id="485" name="直線コネクタ 484"/>
        <xdr:cNvCxnSpPr/>
      </xdr:nvCxnSpPr>
      <xdr:spPr>
        <a:xfrm flipV="1">
          <a:off x="6972300" y="17815106"/>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21093</xdr:rowOff>
    </xdr:from>
    <xdr:ext cx="599010" cy="259045"/>
    <xdr:sp macro="" textlink="">
      <xdr:nvSpPr>
        <xdr:cNvPr id="490" name="n_1mainValue【港湾・漁港】&#10;一人当たり有形固定資産（償却資産）額"/>
        <xdr:cNvSpPr txBox="1"/>
      </xdr:nvSpPr>
      <xdr:spPr>
        <a:xfrm>
          <a:off x="9327095" y="1750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32058</xdr:rowOff>
    </xdr:from>
    <xdr:ext cx="599010" cy="259045"/>
    <xdr:sp macro="" textlink="">
      <xdr:nvSpPr>
        <xdr:cNvPr id="491" name="n_2mainValue【港湾・漁港】&#10;一人当たり有形固定資産（償却資産）額"/>
        <xdr:cNvSpPr txBox="1"/>
      </xdr:nvSpPr>
      <xdr:spPr>
        <a:xfrm>
          <a:off x="8450795" y="1751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51633</xdr:rowOff>
    </xdr:from>
    <xdr:ext cx="599010" cy="259045"/>
    <xdr:sp macro="" textlink="">
      <xdr:nvSpPr>
        <xdr:cNvPr id="492" name="n_3mainValue【港湾・漁港】&#10;一人当たり有形固定資産（償却資産）額"/>
        <xdr:cNvSpPr txBox="1"/>
      </xdr:nvSpPr>
      <xdr:spPr>
        <a:xfrm>
          <a:off x="7561795" y="1753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82106</xdr:rowOff>
    </xdr:from>
    <xdr:ext cx="599010" cy="259045"/>
    <xdr:sp macro="" textlink="">
      <xdr:nvSpPr>
        <xdr:cNvPr id="493" name="n_4mainValue【港湾・漁港】&#10;一人当たり有形固定資産（償却資産）額"/>
        <xdr:cNvSpPr txBox="1"/>
      </xdr:nvSpPr>
      <xdr:spPr>
        <a:xfrm>
          <a:off x="6672795" y="1757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32" name="楕円 531"/>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33" name="【認定こども園・幼稚園・保育所】&#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534" name="楕円 533"/>
        <xdr:cNvSpPr/>
      </xdr:nvSpPr>
      <xdr:spPr>
        <a:xfrm>
          <a:off x="15430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99060</xdr:rowOff>
    </xdr:to>
    <xdr:cxnSp macro="">
      <xdr:nvCxnSpPr>
        <xdr:cNvPr id="535" name="直線コネクタ 534"/>
        <xdr:cNvCxnSpPr/>
      </xdr:nvCxnSpPr>
      <xdr:spPr>
        <a:xfrm>
          <a:off x="15481300" y="62278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xdr:rowOff>
    </xdr:from>
    <xdr:to>
      <xdr:col>76</xdr:col>
      <xdr:colOff>165100</xdr:colOff>
      <xdr:row>36</xdr:row>
      <xdr:rowOff>101854</xdr:rowOff>
    </xdr:to>
    <xdr:sp macro="" textlink="">
      <xdr:nvSpPr>
        <xdr:cNvPr id="536" name="楕円 535"/>
        <xdr:cNvSpPr/>
      </xdr:nvSpPr>
      <xdr:spPr>
        <a:xfrm>
          <a:off x="14541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51054</xdr:rowOff>
    </xdr:from>
    <xdr:to>
      <xdr:col>81</xdr:col>
      <xdr:colOff>50800</xdr:colOff>
      <xdr:row>36</xdr:row>
      <xdr:rowOff>55626</xdr:rowOff>
    </xdr:to>
    <xdr:cxnSp macro="">
      <xdr:nvCxnSpPr>
        <xdr:cNvPr id="537" name="直線コネクタ 536"/>
        <xdr:cNvCxnSpPr/>
      </xdr:nvCxnSpPr>
      <xdr:spPr>
        <a:xfrm>
          <a:off x="14592300" y="62232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538" name="楕円 537"/>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51054</xdr:rowOff>
    </xdr:from>
    <xdr:to>
      <xdr:col>76</xdr:col>
      <xdr:colOff>114300</xdr:colOff>
      <xdr:row>36</xdr:row>
      <xdr:rowOff>64770</xdr:rowOff>
    </xdr:to>
    <xdr:cxnSp macro="">
      <xdr:nvCxnSpPr>
        <xdr:cNvPr id="539" name="直線コネクタ 538"/>
        <xdr:cNvCxnSpPr/>
      </xdr:nvCxnSpPr>
      <xdr:spPr>
        <a:xfrm flipV="1">
          <a:off x="13703300" y="62232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116840</xdr:rowOff>
    </xdr:from>
    <xdr:to>
      <xdr:col>67</xdr:col>
      <xdr:colOff>101600</xdr:colOff>
      <xdr:row>36</xdr:row>
      <xdr:rowOff>46990</xdr:rowOff>
    </xdr:to>
    <xdr:sp macro="" textlink="">
      <xdr:nvSpPr>
        <xdr:cNvPr id="540" name="楕円 539"/>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167640</xdr:rowOff>
    </xdr:from>
    <xdr:to>
      <xdr:col>71</xdr:col>
      <xdr:colOff>177800</xdr:colOff>
      <xdr:row>36</xdr:row>
      <xdr:rowOff>64770</xdr:rowOff>
    </xdr:to>
    <xdr:cxnSp macro="">
      <xdr:nvCxnSpPr>
        <xdr:cNvPr id="541" name="直線コネクタ 540"/>
        <xdr:cNvCxnSpPr/>
      </xdr:nvCxnSpPr>
      <xdr:spPr>
        <a:xfrm>
          <a:off x="12814300" y="6168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545" name="n_4aveValue【認定こども園・幼稚園・保育所】&#10;有形固定資産減価償却率"/>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122953</xdr:rowOff>
    </xdr:from>
    <xdr:ext cx="405111" cy="259045"/>
    <xdr:sp macro="" textlink="">
      <xdr:nvSpPr>
        <xdr:cNvPr id="546" name="n_1mainValue【認定こども園・幼稚園・保育所】&#10;有形固定資産減価償却率"/>
        <xdr:cNvSpPr txBox="1"/>
      </xdr:nvSpPr>
      <xdr:spPr>
        <a:xfrm>
          <a:off x="15266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118381</xdr:rowOff>
    </xdr:from>
    <xdr:ext cx="405111" cy="259045"/>
    <xdr:sp macro="" textlink="">
      <xdr:nvSpPr>
        <xdr:cNvPr id="547" name="n_2mainValue【認定こども園・幼稚園・保育所】&#10;有形固定資産減価償却率"/>
        <xdr:cNvSpPr txBox="1"/>
      </xdr:nvSpPr>
      <xdr:spPr>
        <a:xfrm>
          <a:off x="14389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106697</xdr:rowOff>
    </xdr:from>
    <xdr:ext cx="405111" cy="259045"/>
    <xdr:sp macro="" textlink="">
      <xdr:nvSpPr>
        <xdr:cNvPr id="548" name="n_3mainValue【認定こども園・幼稚園・保育所】&#10;有形固定資産減価償却率"/>
        <xdr:cNvSpPr txBox="1"/>
      </xdr:nvSpPr>
      <xdr:spPr>
        <a:xfrm>
          <a:off x="13500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63517</xdr:rowOff>
    </xdr:from>
    <xdr:ext cx="405111" cy="259045"/>
    <xdr:sp macro="" textlink="">
      <xdr:nvSpPr>
        <xdr:cNvPr id="549" name="n_4mainValue【認定こども園・幼稚園・保育所】&#10;有形固定資産減価償却率"/>
        <xdr:cNvSpPr txBox="1"/>
      </xdr:nvSpPr>
      <xdr:spPr>
        <a:xfrm>
          <a:off x="12611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154940</xdr:rowOff>
    </xdr:from>
    <xdr:to>
      <xdr:col>116</xdr:col>
      <xdr:colOff>114300</xdr:colOff>
      <xdr:row>37</xdr:row>
      <xdr:rowOff>85090</xdr:rowOff>
    </xdr:to>
    <xdr:sp macro="" textlink="">
      <xdr:nvSpPr>
        <xdr:cNvPr id="589" name="楕円 588"/>
        <xdr:cNvSpPr/>
      </xdr:nvSpPr>
      <xdr:spPr>
        <a:xfrm>
          <a:off x="22110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6367</xdr:rowOff>
    </xdr:from>
    <xdr:ext cx="469744" cy="259045"/>
    <xdr:sp macro="" textlink="">
      <xdr:nvSpPr>
        <xdr:cNvPr id="590" name="【認定こども園・幼稚園・保育所】&#10;一人当たり面積該当値テキスト"/>
        <xdr:cNvSpPr txBox="1"/>
      </xdr:nvSpPr>
      <xdr:spPr>
        <a:xfrm>
          <a:off x="221996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591" name="楕円 590"/>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34290</xdr:rowOff>
    </xdr:from>
    <xdr:to>
      <xdr:col>116</xdr:col>
      <xdr:colOff>63500</xdr:colOff>
      <xdr:row>38</xdr:row>
      <xdr:rowOff>68580</xdr:rowOff>
    </xdr:to>
    <xdr:cxnSp macro="">
      <xdr:nvCxnSpPr>
        <xdr:cNvPr id="592" name="直線コネクタ 591"/>
        <xdr:cNvCxnSpPr/>
      </xdr:nvCxnSpPr>
      <xdr:spPr>
        <a:xfrm flipV="1">
          <a:off x="21323300" y="63779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33020</xdr:rowOff>
    </xdr:from>
    <xdr:to>
      <xdr:col>107</xdr:col>
      <xdr:colOff>101600</xdr:colOff>
      <xdr:row>38</xdr:row>
      <xdr:rowOff>134620</xdr:rowOff>
    </xdr:to>
    <xdr:sp macro="" textlink="">
      <xdr:nvSpPr>
        <xdr:cNvPr id="593" name="楕円 592"/>
        <xdr:cNvSpPr/>
      </xdr:nvSpPr>
      <xdr:spPr>
        <a:xfrm>
          <a:off x="2038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68580</xdr:rowOff>
    </xdr:from>
    <xdr:to>
      <xdr:col>111</xdr:col>
      <xdr:colOff>177800</xdr:colOff>
      <xdr:row>38</xdr:row>
      <xdr:rowOff>83820</xdr:rowOff>
    </xdr:to>
    <xdr:cxnSp macro="">
      <xdr:nvCxnSpPr>
        <xdr:cNvPr id="594" name="直線コネクタ 593"/>
        <xdr:cNvCxnSpPr/>
      </xdr:nvCxnSpPr>
      <xdr:spPr>
        <a:xfrm flipV="1">
          <a:off x="20434300" y="658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95" name="楕円 594"/>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83820</xdr:rowOff>
    </xdr:to>
    <xdr:cxnSp macro="">
      <xdr:nvCxnSpPr>
        <xdr:cNvPr id="596" name="直線コネクタ 595"/>
        <xdr:cNvCxnSpPr/>
      </xdr:nvCxnSpPr>
      <xdr:spPr>
        <a:xfrm>
          <a:off x="19545300" y="655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143510</xdr:rowOff>
    </xdr:from>
    <xdr:to>
      <xdr:col>98</xdr:col>
      <xdr:colOff>38100</xdr:colOff>
      <xdr:row>38</xdr:row>
      <xdr:rowOff>73660</xdr:rowOff>
    </xdr:to>
    <xdr:sp macro="" textlink="">
      <xdr:nvSpPr>
        <xdr:cNvPr id="597" name="楕円 596"/>
        <xdr:cNvSpPr/>
      </xdr:nvSpPr>
      <xdr:spPr>
        <a:xfrm>
          <a:off x="18605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22860</xdr:rowOff>
    </xdr:from>
    <xdr:to>
      <xdr:col>102</xdr:col>
      <xdr:colOff>114300</xdr:colOff>
      <xdr:row>38</xdr:row>
      <xdr:rowOff>38100</xdr:rowOff>
    </xdr:to>
    <xdr:cxnSp macro="">
      <xdr:nvCxnSpPr>
        <xdr:cNvPr id="598" name="直線コネクタ 597"/>
        <xdr:cNvCxnSpPr/>
      </xdr:nvCxnSpPr>
      <xdr:spPr>
        <a:xfrm>
          <a:off x="18656300" y="6537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603" name="n_1mainValue【認定こども園・幼稚園・保育所】&#10;一人当たり面積"/>
        <xdr:cNvSpPr txBox="1"/>
      </xdr:nvSpPr>
      <xdr:spPr>
        <a:xfrm>
          <a:off x="21075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604" name="n_2mainValue【認定こども園・幼稚園・保育所】&#10;一人当たり面積"/>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605" name="n_3mainValue【認定こども園・幼稚園・保育所】&#10;一人当たり面積"/>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90187</xdr:rowOff>
    </xdr:from>
    <xdr:ext cx="469744" cy="259045"/>
    <xdr:sp macro="" textlink="">
      <xdr:nvSpPr>
        <xdr:cNvPr id="606" name="n_4mainValue【認定こども園・幼稚園・保育所】&#10;一人当たり面積"/>
        <xdr:cNvSpPr txBox="1"/>
      </xdr:nvSpPr>
      <xdr:spPr>
        <a:xfrm>
          <a:off x="18421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647" name="楕円 646"/>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648" name="【学校施設】&#10;有形固定資産減価償却率該当値テキスト"/>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36830</xdr:rowOff>
    </xdr:from>
    <xdr:to>
      <xdr:col>81</xdr:col>
      <xdr:colOff>101600</xdr:colOff>
      <xdr:row>62</xdr:row>
      <xdr:rowOff>138430</xdr:rowOff>
    </xdr:to>
    <xdr:sp macro="" textlink="">
      <xdr:nvSpPr>
        <xdr:cNvPr id="649" name="楕円 648"/>
        <xdr:cNvSpPr/>
      </xdr:nvSpPr>
      <xdr:spPr>
        <a:xfrm>
          <a:off x="1543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87630</xdr:rowOff>
    </xdr:to>
    <xdr:cxnSp macro="">
      <xdr:nvCxnSpPr>
        <xdr:cNvPr id="650" name="直線コネクタ 649"/>
        <xdr:cNvCxnSpPr/>
      </xdr:nvCxnSpPr>
      <xdr:spPr>
        <a:xfrm flipV="1">
          <a:off x="15481300" y="106546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74930</xdr:rowOff>
    </xdr:from>
    <xdr:to>
      <xdr:col>76</xdr:col>
      <xdr:colOff>165100</xdr:colOff>
      <xdr:row>63</xdr:row>
      <xdr:rowOff>5080</xdr:rowOff>
    </xdr:to>
    <xdr:sp macro="" textlink="">
      <xdr:nvSpPr>
        <xdr:cNvPr id="651" name="楕円 650"/>
        <xdr:cNvSpPr/>
      </xdr:nvSpPr>
      <xdr:spPr>
        <a:xfrm>
          <a:off x="1454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87630</xdr:rowOff>
    </xdr:from>
    <xdr:to>
      <xdr:col>81</xdr:col>
      <xdr:colOff>50800</xdr:colOff>
      <xdr:row>62</xdr:row>
      <xdr:rowOff>125730</xdr:rowOff>
    </xdr:to>
    <xdr:cxnSp macro="">
      <xdr:nvCxnSpPr>
        <xdr:cNvPr id="652" name="直線コネクタ 651"/>
        <xdr:cNvCxnSpPr/>
      </xdr:nvCxnSpPr>
      <xdr:spPr>
        <a:xfrm flipV="1">
          <a:off x="14592300" y="10717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653" name="楕円 652"/>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125730</xdr:rowOff>
    </xdr:to>
    <xdr:cxnSp macro="">
      <xdr:nvCxnSpPr>
        <xdr:cNvPr id="654" name="直線コネクタ 653"/>
        <xdr:cNvCxnSpPr/>
      </xdr:nvCxnSpPr>
      <xdr:spPr>
        <a:xfrm>
          <a:off x="13703300" y="107003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164465</xdr:rowOff>
    </xdr:from>
    <xdr:to>
      <xdr:col>67</xdr:col>
      <xdr:colOff>101600</xdr:colOff>
      <xdr:row>62</xdr:row>
      <xdr:rowOff>94615</xdr:rowOff>
    </xdr:to>
    <xdr:sp macro="" textlink="">
      <xdr:nvSpPr>
        <xdr:cNvPr id="655" name="楕円 654"/>
        <xdr:cNvSpPr/>
      </xdr:nvSpPr>
      <xdr:spPr>
        <a:xfrm>
          <a:off x="12763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43815</xdr:rowOff>
    </xdr:from>
    <xdr:to>
      <xdr:col>71</xdr:col>
      <xdr:colOff>177800</xdr:colOff>
      <xdr:row>62</xdr:row>
      <xdr:rowOff>70485</xdr:rowOff>
    </xdr:to>
    <xdr:cxnSp macro="">
      <xdr:nvCxnSpPr>
        <xdr:cNvPr id="656" name="直線コネクタ 655"/>
        <xdr:cNvCxnSpPr/>
      </xdr:nvCxnSpPr>
      <xdr:spPr>
        <a:xfrm>
          <a:off x="12814300" y="10673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129557</xdr:rowOff>
    </xdr:from>
    <xdr:ext cx="405111" cy="259045"/>
    <xdr:sp macro="" textlink="">
      <xdr:nvSpPr>
        <xdr:cNvPr id="661" name="n_1mainValue【学校施設】&#10;有形固定資産減価償却率"/>
        <xdr:cNvSpPr txBox="1"/>
      </xdr:nvSpPr>
      <xdr:spPr>
        <a:xfrm>
          <a:off x="15266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167657</xdr:rowOff>
    </xdr:from>
    <xdr:ext cx="405111" cy="259045"/>
    <xdr:sp macro="" textlink="">
      <xdr:nvSpPr>
        <xdr:cNvPr id="662" name="n_2mainValue【学校施設】&#10;有形固定資産減価償却率"/>
        <xdr:cNvSpPr txBox="1"/>
      </xdr:nvSpPr>
      <xdr:spPr>
        <a:xfrm>
          <a:off x="14389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663" name="n_3mainValue【学校施設】&#10;有形固定資産減価償却率"/>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85742</xdr:rowOff>
    </xdr:from>
    <xdr:ext cx="405111" cy="259045"/>
    <xdr:sp macro="" textlink="">
      <xdr:nvSpPr>
        <xdr:cNvPr id="664" name="n_4mainValue【学校施設】&#10;有形固定資産減価償却率"/>
        <xdr:cNvSpPr txBox="1"/>
      </xdr:nvSpPr>
      <xdr:spPr>
        <a:xfrm>
          <a:off x="12611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50641</xdr:rowOff>
    </xdr:from>
    <xdr:to>
      <xdr:col>116</xdr:col>
      <xdr:colOff>114300</xdr:colOff>
      <xdr:row>57</xdr:row>
      <xdr:rowOff>152241</xdr:rowOff>
    </xdr:to>
    <xdr:sp macro="" textlink="">
      <xdr:nvSpPr>
        <xdr:cNvPr id="709" name="楕円 708"/>
        <xdr:cNvSpPr/>
      </xdr:nvSpPr>
      <xdr:spPr>
        <a:xfrm>
          <a:off x="22110700" y="9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73518</xdr:rowOff>
    </xdr:from>
    <xdr:ext cx="469744" cy="259045"/>
    <xdr:sp macro="" textlink="">
      <xdr:nvSpPr>
        <xdr:cNvPr id="710" name="【学校施設】&#10;一人当たり面積該当値テキスト"/>
        <xdr:cNvSpPr txBox="1"/>
      </xdr:nvSpPr>
      <xdr:spPr>
        <a:xfrm>
          <a:off x="22199600" y="96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86360</xdr:rowOff>
    </xdr:from>
    <xdr:to>
      <xdr:col>112</xdr:col>
      <xdr:colOff>38100</xdr:colOff>
      <xdr:row>58</xdr:row>
      <xdr:rowOff>16510</xdr:rowOff>
    </xdr:to>
    <xdr:sp macro="" textlink="">
      <xdr:nvSpPr>
        <xdr:cNvPr id="711" name="楕円 710"/>
        <xdr:cNvSpPr/>
      </xdr:nvSpPr>
      <xdr:spPr>
        <a:xfrm>
          <a:off x="2127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101441</xdr:rowOff>
    </xdr:from>
    <xdr:to>
      <xdr:col>116</xdr:col>
      <xdr:colOff>63500</xdr:colOff>
      <xdr:row>57</xdr:row>
      <xdr:rowOff>137160</xdr:rowOff>
    </xdr:to>
    <xdr:cxnSp macro="">
      <xdr:nvCxnSpPr>
        <xdr:cNvPr id="712" name="直線コネクタ 711"/>
        <xdr:cNvCxnSpPr/>
      </xdr:nvCxnSpPr>
      <xdr:spPr>
        <a:xfrm flipV="1">
          <a:off x="21323300" y="9874091"/>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56356</xdr:rowOff>
    </xdr:from>
    <xdr:to>
      <xdr:col>107</xdr:col>
      <xdr:colOff>101600</xdr:colOff>
      <xdr:row>57</xdr:row>
      <xdr:rowOff>157956</xdr:rowOff>
    </xdr:to>
    <xdr:sp macro="" textlink="">
      <xdr:nvSpPr>
        <xdr:cNvPr id="713" name="楕円 712"/>
        <xdr:cNvSpPr/>
      </xdr:nvSpPr>
      <xdr:spPr>
        <a:xfrm>
          <a:off x="20383500" y="982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107156</xdr:rowOff>
    </xdr:from>
    <xdr:to>
      <xdr:col>111</xdr:col>
      <xdr:colOff>177800</xdr:colOff>
      <xdr:row>57</xdr:row>
      <xdr:rowOff>137160</xdr:rowOff>
    </xdr:to>
    <xdr:cxnSp macro="">
      <xdr:nvCxnSpPr>
        <xdr:cNvPr id="714" name="直線コネクタ 713"/>
        <xdr:cNvCxnSpPr/>
      </xdr:nvCxnSpPr>
      <xdr:spPr>
        <a:xfrm>
          <a:off x="20434300" y="9879806"/>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99219</xdr:rowOff>
    </xdr:from>
    <xdr:to>
      <xdr:col>102</xdr:col>
      <xdr:colOff>165100</xdr:colOff>
      <xdr:row>57</xdr:row>
      <xdr:rowOff>29369</xdr:rowOff>
    </xdr:to>
    <xdr:sp macro="" textlink="">
      <xdr:nvSpPr>
        <xdr:cNvPr id="715" name="楕円 714"/>
        <xdr:cNvSpPr/>
      </xdr:nvSpPr>
      <xdr:spPr>
        <a:xfrm>
          <a:off x="19494500" y="97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150019</xdr:rowOff>
    </xdr:from>
    <xdr:to>
      <xdr:col>107</xdr:col>
      <xdr:colOff>50800</xdr:colOff>
      <xdr:row>57</xdr:row>
      <xdr:rowOff>107156</xdr:rowOff>
    </xdr:to>
    <xdr:cxnSp macro="">
      <xdr:nvCxnSpPr>
        <xdr:cNvPr id="716" name="直線コネクタ 715"/>
        <xdr:cNvCxnSpPr/>
      </xdr:nvCxnSpPr>
      <xdr:spPr>
        <a:xfrm>
          <a:off x="19545300" y="9751219"/>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170656</xdr:rowOff>
    </xdr:from>
    <xdr:to>
      <xdr:col>98</xdr:col>
      <xdr:colOff>38100</xdr:colOff>
      <xdr:row>57</xdr:row>
      <xdr:rowOff>100806</xdr:rowOff>
    </xdr:to>
    <xdr:sp macro="" textlink="">
      <xdr:nvSpPr>
        <xdr:cNvPr id="717" name="楕円 716"/>
        <xdr:cNvSpPr/>
      </xdr:nvSpPr>
      <xdr:spPr>
        <a:xfrm>
          <a:off x="18605500" y="97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150019</xdr:rowOff>
    </xdr:from>
    <xdr:to>
      <xdr:col>102</xdr:col>
      <xdr:colOff>114300</xdr:colOff>
      <xdr:row>57</xdr:row>
      <xdr:rowOff>50006</xdr:rowOff>
    </xdr:to>
    <xdr:cxnSp macro="">
      <xdr:nvCxnSpPr>
        <xdr:cNvPr id="718" name="直線コネクタ 717"/>
        <xdr:cNvCxnSpPr/>
      </xdr:nvCxnSpPr>
      <xdr:spPr>
        <a:xfrm flipV="1">
          <a:off x="18656300" y="97512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33037</xdr:rowOff>
    </xdr:from>
    <xdr:ext cx="469744" cy="259045"/>
    <xdr:sp macro="" textlink="">
      <xdr:nvSpPr>
        <xdr:cNvPr id="723" name="n_1mainValue【学校施設】&#10;一人当たり面積"/>
        <xdr:cNvSpPr txBox="1"/>
      </xdr:nvSpPr>
      <xdr:spPr>
        <a:xfrm>
          <a:off x="210757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3033</xdr:rowOff>
    </xdr:from>
    <xdr:ext cx="469744" cy="259045"/>
    <xdr:sp macro="" textlink="">
      <xdr:nvSpPr>
        <xdr:cNvPr id="724" name="n_2mainValue【学校施設】&#10;一人当たり面積"/>
        <xdr:cNvSpPr txBox="1"/>
      </xdr:nvSpPr>
      <xdr:spPr>
        <a:xfrm>
          <a:off x="20199427" y="960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45896</xdr:rowOff>
    </xdr:from>
    <xdr:ext cx="469744" cy="259045"/>
    <xdr:sp macro="" textlink="">
      <xdr:nvSpPr>
        <xdr:cNvPr id="725" name="n_3mainValue【学校施設】&#10;一人当たり面積"/>
        <xdr:cNvSpPr txBox="1"/>
      </xdr:nvSpPr>
      <xdr:spPr>
        <a:xfrm>
          <a:off x="19310427" y="94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117333</xdr:rowOff>
    </xdr:from>
    <xdr:ext cx="469744" cy="259045"/>
    <xdr:sp macro="" textlink="">
      <xdr:nvSpPr>
        <xdr:cNvPr id="726" name="n_4mainValue【学校施設】&#10;一人当たり面積"/>
        <xdr:cNvSpPr txBox="1"/>
      </xdr:nvSpPr>
      <xdr:spPr>
        <a:xfrm>
          <a:off x="18421427" y="95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768" name="楕円 767"/>
        <xdr:cNvSpPr/>
      </xdr:nvSpPr>
      <xdr:spPr>
        <a:xfrm>
          <a:off x="16268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769" name="【児童館】&#10;有形固定資産減価償却率該当値テキスト"/>
        <xdr:cNvSpPr txBox="1"/>
      </xdr:nvSpPr>
      <xdr:spPr>
        <a:xfrm>
          <a:off x="16357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168548</xdr:rowOff>
    </xdr:from>
    <xdr:to>
      <xdr:col>81</xdr:col>
      <xdr:colOff>101600</xdr:colOff>
      <xdr:row>83</xdr:row>
      <xdr:rowOff>98698</xdr:rowOff>
    </xdr:to>
    <xdr:sp macro="" textlink="">
      <xdr:nvSpPr>
        <xdr:cNvPr id="770" name="楕円 769"/>
        <xdr:cNvSpPr/>
      </xdr:nvSpPr>
      <xdr:spPr>
        <a:xfrm>
          <a:off x="15430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47898</xdr:rowOff>
    </xdr:from>
    <xdr:to>
      <xdr:col>85</xdr:col>
      <xdr:colOff>127000</xdr:colOff>
      <xdr:row>83</xdr:row>
      <xdr:rowOff>111579</xdr:rowOff>
    </xdr:to>
    <xdr:cxnSp macro="">
      <xdr:nvCxnSpPr>
        <xdr:cNvPr id="771" name="直線コネクタ 770"/>
        <xdr:cNvCxnSpPr/>
      </xdr:nvCxnSpPr>
      <xdr:spPr>
        <a:xfrm>
          <a:off x="15481300" y="1427824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122827</xdr:rowOff>
    </xdr:from>
    <xdr:to>
      <xdr:col>76</xdr:col>
      <xdr:colOff>165100</xdr:colOff>
      <xdr:row>83</xdr:row>
      <xdr:rowOff>52977</xdr:rowOff>
    </xdr:to>
    <xdr:sp macro="" textlink="">
      <xdr:nvSpPr>
        <xdr:cNvPr id="772" name="楕円 771"/>
        <xdr:cNvSpPr/>
      </xdr:nvSpPr>
      <xdr:spPr>
        <a:xfrm>
          <a:off x="14541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47898</xdr:rowOff>
    </xdr:to>
    <xdr:cxnSp macro="">
      <xdr:nvCxnSpPr>
        <xdr:cNvPr id="773" name="直線コネクタ 772"/>
        <xdr:cNvCxnSpPr/>
      </xdr:nvCxnSpPr>
      <xdr:spPr>
        <a:xfrm>
          <a:off x="14592300" y="142325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74" name="楕円 773"/>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83</xdr:row>
      <xdr:rowOff>2177</xdr:rowOff>
    </xdr:to>
    <xdr:cxnSp macro="">
      <xdr:nvCxnSpPr>
        <xdr:cNvPr id="775" name="直線コネクタ 774"/>
        <xdr:cNvCxnSpPr/>
      </xdr:nvCxnSpPr>
      <xdr:spPr>
        <a:xfrm>
          <a:off x="13703300" y="1416231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132624</xdr:rowOff>
    </xdr:from>
    <xdr:to>
      <xdr:col>67</xdr:col>
      <xdr:colOff>101600</xdr:colOff>
      <xdr:row>82</xdr:row>
      <xdr:rowOff>62774</xdr:rowOff>
    </xdr:to>
    <xdr:sp macro="" textlink="">
      <xdr:nvSpPr>
        <xdr:cNvPr id="776" name="楕円 775"/>
        <xdr:cNvSpPr/>
      </xdr:nvSpPr>
      <xdr:spPr>
        <a:xfrm>
          <a:off x="12763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xdr:rowOff>
    </xdr:from>
    <xdr:to>
      <xdr:col>71</xdr:col>
      <xdr:colOff>177800</xdr:colOff>
      <xdr:row>82</xdr:row>
      <xdr:rowOff>103414</xdr:rowOff>
    </xdr:to>
    <xdr:cxnSp macro="">
      <xdr:nvCxnSpPr>
        <xdr:cNvPr id="777" name="直線コネクタ 776"/>
        <xdr:cNvCxnSpPr/>
      </xdr:nvCxnSpPr>
      <xdr:spPr>
        <a:xfrm>
          <a:off x="12814300" y="140708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79" name="n_2aveValue【児童館】&#10;有形固定資産減価償却率"/>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1" name="n_4aveValue【児童館】&#10;有形固定資産減価償却率"/>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89825</xdr:rowOff>
    </xdr:from>
    <xdr:ext cx="405111" cy="259045"/>
    <xdr:sp macro="" textlink="">
      <xdr:nvSpPr>
        <xdr:cNvPr id="782" name="n_1mainValue【児童館】&#10;有形固定資産減価償却率"/>
        <xdr:cNvSpPr txBox="1"/>
      </xdr:nvSpPr>
      <xdr:spPr>
        <a:xfrm>
          <a:off x="15266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69504</xdr:rowOff>
    </xdr:from>
    <xdr:ext cx="405111" cy="259045"/>
    <xdr:sp macro="" textlink="">
      <xdr:nvSpPr>
        <xdr:cNvPr id="783" name="n_2mainValue【児童館】&#10;有形固定資産減価償却率"/>
        <xdr:cNvSpPr txBox="1"/>
      </xdr:nvSpPr>
      <xdr:spPr>
        <a:xfrm>
          <a:off x="14389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784" name="n_3mainValue【児童館】&#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79301</xdr:rowOff>
    </xdr:from>
    <xdr:ext cx="405111" cy="259045"/>
    <xdr:sp macro="" textlink="">
      <xdr:nvSpPr>
        <xdr:cNvPr id="785" name="n_4mainValue【児童館】&#10;有形固定資産減価償却率"/>
        <xdr:cNvSpPr txBox="1"/>
      </xdr:nvSpPr>
      <xdr:spPr>
        <a:xfrm>
          <a:off x="12611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3" name="楕円 822"/>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824"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5" name="楕円 824"/>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6" name="直線コネクタ 825"/>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7" name="楕円 826"/>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8" name="直線コネクタ 827"/>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9" name="楕円 828"/>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118111</xdr:rowOff>
    </xdr:to>
    <xdr:cxnSp macro="">
      <xdr:nvCxnSpPr>
        <xdr:cNvPr id="830" name="直線コネクタ 829"/>
        <xdr:cNvCxnSpPr/>
      </xdr:nvCxnSpPr>
      <xdr:spPr>
        <a:xfrm flipV="1">
          <a:off x="19545300" y="14668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1" name="楕円 830"/>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2" name="直線コネクタ 831"/>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7"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8"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9"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0" name="n_4main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155702</xdr:rowOff>
    </xdr:from>
    <xdr:to>
      <xdr:col>85</xdr:col>
      <xdr:colOff>177800</xdr:colOff>
      <xdr:row>104</xdr:row>
      <xdr:rowOff>85852</xdr:rowOff>
    </xdr:to>
    <xdr:sp macro="" textlink="">
      <xdr:nvSpPr>
        <xdr:cNvPr id="879" name="楕円 878"/>
        <xdr:cNvSpPr/>
      </xdr:nvSpPr>
      <xdr:spPr>
        <a:xfrm>
          <a:off x="16268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134129</xdr:rowOff>
    </xdr:from>
    <xdr:ext cx="405111" cy="259045"/>
    <xdr:sp macro="" textlink="">
      <xdr:nvSpPr>
        <xdr:cNvPr id="880" name="【公民館】&#10;有形固定資産減価償却率該当値テキスト"/>
        <xdr:cNvSpPr txBox="1"/>
      </xdr:nvSpPr>
      <xdr:spPr>
        <a:xfrm>
          <a:off x="16357600"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121413</xdr:rowOff>
    </xdr:from>
    <xdr:to>
      <xdr:col>81</xdr:col>
      <xdr:colOff>101600</xdr:colOff>
      <xdr:row>104</xdr:row>
      <xdr:rowOff>51563</xdr:rowOff>
    </xdr:to>
    <xdr:sp macro="" textlink="">
      <xdr:nvSpPr>
        <xdr:cNvPr id="881" name="楕円 880"/>
        <xdr:cNvSpPr/>
      </xdr:nvSpPr>
      <xdr:spPr>
        <a:xfrm>
          <a:off x="15430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763</xdr:rowOff>
    </xdr:from>
    <xdr:to>
      <xdr:col>85</xdr:col>
      <xdr:colOff>127000</xdr:colOff>
      <xdr:row>104</xdr:row>
      <xdr:rowOff>35052</xdr:rowOff>
    </xdr:to>
    <xdr:cxnSp macro="">
      <xdr:nvCxnSpPr>
        <xdr:cNvPr id="882" name="直線コネクタ 881"/>
        <xdr:cNvCxnSpPr/>
      </xdr:nvCxnSpPr>
      <xdr:spPr>
        <a:xfrm>
          <a:off x="15481300" y="178315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66548</xdr:rowOff>
    </xdr:from>
    <xdr:to>
      <xdr:col>76</xdr:col>
      <xdr:colOff>165100</xdr:colOff>
      <xdr:row>103</xdr:row>
      <xdr:rowOff>168148</xdr:rowOff>
    </xdr:to>
    <xdr:sp macro="" textlink="">
      <xdr:nvSpPr>
        <xdr:cNvPr id="883" name="楕円 882"/>
        <xdr:cNvSpPr/>
      </xdr:nvSpPr>
      <xdr:spPr>
        <a:xfrm>
          <a:off x="14541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117348</xdr:rowOff>
    </xdr:from>
    <xdr:to>
      <xdr:col>81</xdr:col>
      <xdr:colOff>50800</xdr:colOff>
      <xdr:row>104</xdr:row>
      <xdr:rowOff>763</xdr:rowOff>
    </xdr:to>
    <xdr:cxnSp macro="">
      <xdr:nvCxnSpPr>
        <xdr:cNvPr id="884" name="直線コネクタ 883"/>
        <xdr:cNvCxnSpPr/>
      </xdr:nvCxnSpPr>
      <xdr:spPr>
        <a:xfrm>
          <a:off x="14592300" y="1777669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85" name="楕円 884"/>
        <xdr:cNvSpPr/>
      </xdr:nvSpPr>
      <xdr:spPr>
        <a:xfrm>
          <a:off x="1365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51054</xdr:rowOff>
    </xdr:from>
    <xdr:to>
      <xdr:col>76</xdr:col>
      <xdr:colOff>114300</xdr:colOff>
      <xdr:row>103</xdr:row>
      <xdr:rowOff>117348</xdr:rowOff>
    </xdr:to>
    <xdr:cxnSp macro="">
      <xdr:nvCxnSpPr>
        <xdr:cNvPr id="886" name="直線コネクタ 885"/>
        <xdr:cNvCxnSpPr/>
      </xdr:nvCxnSpPr>
      <xdr:spPr>
        <a:xfrm>
          <a:off x="13703300" y="1771040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123698</xdr:rowOff>
    </xdr:from>
    <xdr:to>
      <xdr:col>67</xdr:col>
      <xdr:colOff>101600</xdr:colOff>
      <xdr:row>103</xdr:row>
      <xdr:rowOff>53848</xdr:rowOff>
    </xdr:to>
    <xdr:sp macro="" textlink="">
      <xdr:nvSpPr>
        <xdr:cNvPr id="887" name="楕円 886"/>
        <xdr:cNvSpPr/>
      </xdr:nvSpPr>
      <xdr:spPr>
        <a:xfrm>
          <a:off x="12763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3048</xdr:rowOff>
    </xdr:from>
    <xdr:to>
      <xdr:col>71</xdr:col>
      <xdr:colOff>177800</xdr:colOff>
      <xdr:row>103</xdr:row>
      <xdr:rowOff>51054</xdr:rowOff>
    </xdr:to>
    <xdr:cxnSp macro="">
      <xdr:nvCxnSpPr>
        <xdr:cNvPr id="888" name="直線コネクタ 887"/>
        <xdr:cNvCxnSpPr/>
      </xdr:nvCxnSpPr>
      <xdr:spPr>
        <a:xfrm>
          <a:off x="12814300" y="176623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42690</xdr:rowOff>
    </xdr:from>
    <xdr:ext cx="405111" cy="259045"/>
    <xdr:sp macro="" textlink="">
      <xdr:nvSpPr>
        <xdr:cNvPr id="893" name="n_1mainValue【公民館】&#10;有形固定資産減価償却率"/>
        <xdr:cNvSpPr txBox="1"/>
      </xdr:nvSpPr>
      <xdr:spPr>
        <a:xfrm>
          <a:off x="152660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159275</xdr:rowOff>
    </xdr:from>
    <xdr:ext cx="405111" cy="259045"/>
    <xdr:sp macro="" textlink="">
      <xdr:nvSpPr>
        <xdr:cNvPr id="894" name="n_2mainValue【公民館】&#10;有形固定資産減価償却率"/>
        <xdr:cNvSpPr txBox="1"/>
      </xdr:nvSpPr>
      <xdr:spPr>
        <a:xfrm>
          <a:off x="14389744" y="1781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92981</xdr:rowOff>
    </xdr:from>
    <xdr:ext cx="405111" cy="259045"/>
    <xdr:sp macro="" textlink="">
      <xdr:nvSpPr>
        <xdr:cNvPr id="895" name="n_3mainValue【公民館】&#10;有形固定資産減価償却率"/>
        <xdr:cNvSpPr txBox="1"/>
      </xdr:nvSpPr>
      <xdr:spPr>
        <a:xfrm>
          <a:off x="13500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44975</xdr:rowOff>
    </xdr:from>
    <xdr:ext cx="405111" cy="259045"/>
    <xdr:sp macro="" textlink="">
      <xdr:nvSpPr>
        <xdr:cNvPr id="896" name="n_4mainValue【公民館】&#10;有形固定資産減価償却率"/>
        <xdr:cNvSpPr txBox="1"/>
      </xdr:nvSpPr>
      <xdr:spPr>
        <a:xfrm>
          <a:off x="12611744" y="1770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5"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936" name="楕円 935"/>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54627</xdr:rowOff>
    </xdr:from>
    <xdr:ext cx="469744" cy="259045"/>
    <xdr:sp macro="" textlink="">
      <xdr:nvSpPr>
        <xdr:cNvPr id="937" name="【公民館】&#10;一人当たり面積該当値テキスト"/>
        <xdr:cNvSpPr txBox="1"/>
      </xdr:nvSpPr>
      <xdr:spPr>
        <a:xfrm>
          <a:off x="22199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154939</xdr:rowOff>
    </xdr:from>
    <xdr:to>
      <xdr:col>112</xdr:col>
      <xdr:colOff>38100</xdr:colOff>
      <xdr:row>101</xdr:row>
      <xdr:rowOff>85089</xdr:rowOff>
    </xdr:to>
    <xdr:sp macro="" textlink="">
      <xdr:nvSpPr>
        <xdr:cNvPr id="938" name="楕円 937"/>
        <xdr:cNvSpPr/>
      </xdr:nvSpPr>
      <xdr:spPr>
        <a:xfrm>
          <a:off x="21272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101</xdr:row>
      <xdr:rowOff>34289</xdr:rowOff>
    </xdr:to>
    <xdr:cxnSp macro="">
      <xdr:nvCxnSpPr>
        <xdr:cNvPr id="939" name="直線コネクタ 938"/>
        <xdr:cNvCxnSpPr/>
      </xdr:nvCxnSpPr>
      <xdr:spPr>
        <a:xfrm flipV="1">
          <a:off x="21323300" y="17335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74930</xdr:rowOff>
    </xdr:from>
    <xdr:to>
      <xdr:col>107</xdr:col>
      <xdr:colOff>101600</xdr:colOff>
      <xdr:row>102</xdr:row>
      <xdr:rowOff>5080</xdr:rowOff>
    </xdr:to>
    <xdr:sp macro="" textlink="">
      <xdr:nvSpPr>
        <xdr:cNvPr id="940" name="楕円 939"/>
        <xdr:cNvSpPr/>
      </xdr:nvSpPr>
      <xdr:spPr>
        <a:xfrm>
          <a:off x="20383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34289</xdr:rowOff>
    </xdr:from>
    <xdr:to>
      <xdr:col>111</xdr:col>
      <xdr:colOff>177800</xdr:colOff>
      <xdr:row>101</xdr:row>
      <xdr:rowOff>125730</xdr:rowOff>
    </xdr:to>
    <xdr:cxnSp macro="">
      <xdr:nvCxnSpPr>
        <xdr:cNvPr id="941" name="直線コネクタ 940"/>
        <xdr:cNvCxnSpPr/>
      </xdr:nvCxnSpPr>
      <xdr:spPr>
        <a:xfrm flipV="1">
          <a:off x="20434300" y="17350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97789</xdr:rowOff>
    </xdr:from>
    <xdr:to>
      <xdr:col>102</xdr:col>
      <xdr:colOff>165100</xdr:colOff>
      <xdr:row>102</xdr:row>
      <xdr:rowOff>27939</xdr:rowOff>
    </xdr:to>
    <xdr:sp macro="" textlink="">
      <xdr:nvSpPr>
        <xdr:cNvPr id="942" name="楕円 941"/>
        <xdr:cNvSpPr/>
      </xdr:nvSpPr>
      <xdr:spPr>
        <a:xfrm>
          <a:off x="19494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125730</xdr:rowOff>
    </xdr:from>
    <xdr:to>
      <xdr:col>107</xdr:col>
      <xdr:colOff>50800</xdr:colOff>
      <xdr:row>101</xdr:row>
      <xdr:rowOff>148589</xdr:rowOff>
    </xdr:to>
    <xdr:cxnSp macro="">
      <xdr:nvCxnSpPr>
        <xdr:cNvPr id="943" name="直線コネクタ 942"/>
        <xdr:cNvCxnSpPr/>
      </xdr:nvCxnSpPr>
      <xdr:spPr>
        <a:xfrm flipV="1">
          <a:off x="19545300" y="17442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113030</xdr:rowOff>
    </xdr:from>
    <xdr:to>
      <xdr:col>98</xdr:col>
      <xdr:colOff>38100</xdr:colOff>
      <xdr:row>102</xdr:row>
      <xdr:rowOff>43180</xdr:rowOff>
    </xdr:to>
    <xdr:sp macro="" textlink="">
      <xdr:nvSpPr>
        <xdr:cNvPr id="944" name="楕円 943"/>
        <xdr:cNvSpPr/>
      </xdr:nvSpPr>
      <xdr:spPr>
        <a:xfrm>
          <a:off x="18605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148589</xdr:rowOff>
    </xdr:from>
    <xdr:to>
      <xdr:col>102</xdr:col>
      <xdr:colOff>114300</xdr:colOff>
      <xdr:row>101</xdr:row>
      <xdr:rowOff>163830</xdr:rowOff>
    </xdr:to>
    <xdr:cxnSp macro="">
      <xdr:nvCxnSpPr>
        <xdr:cNvPr id="945" name="直線コネクタ 944"/>
        <xdr:cNvCxnSpPr/>
      </xdr:nvCxnSpPr>
      <xdr:spPr>
        <a:xfrm flipV="1">
          <a:off x="18656300" y="17465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101616</xdr:rowOff>
    </xdr:from>
    <xdr:ext cx="469744" cy="259045"/>
    <xdr:sp macro="" textlink="">
      <xdr:nvSpPr>
        <xdr:cNvPr id="950" name="n_1mainValue【公民館】&#10;一人当たり面積"/>
        <xdr:cNvSpPr txBox="1"/>
      </xdr:nvSpPr>
      <xdr:spPr>
        <a:xfrm>
          <a:off x="21075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21607</xdr:rowOff>
    </xdr:from>
    <xdr:ext cx="469744" cy="259045"/>
    <xdr:sp macro="" textlink="">
      <xdr:nvSpPr>
        <xdr:cNvPr id="951" name="n_2mainValue【公民館】&#10;一人当たり面積"/>
        <xdr:cNvSpPr txBox="1"/>
      </xdr:nvSpPr>
      <xdr:spPr>
        <a:xfrm>
          <a:off x="201994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44466</xdr:rowOff>
    </xdr:from>
    <xdr:ext cx="469744" cy="259045"/>
    <xdr:sp macro="" textlink="">
      <xdr:nvSpPr>
        <xdr:cNvPr id="952" name="n_3mainValue【公民館】&#10;一人当たり面積"/>
        <xdr:cNvSpPr txBox="1"/>
      </xdr:nvSpPr>
      <xdr:spPr>
        <a:xfrm>
          <a:off x="19310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59707</xdr:rowOff>
    </xdr:from>
    <xdr:ext cx="469744" cy="259045"/>
    <xdr:sp macro="" textlink="">
      <xdr:nvSpPr>
        <xdr:cNvPr id="953" name="n_4mainValue【公民館】&#10;一人当たり面積"/>
        <xdr:cNvSpPr txBox="1"/>
      </xdr:nvSpPr>
      <xdr:spPr>
        <a:xfrm>
          <a:off x="184214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面積は、多くの施設区分において類似団体と比較して多く、更新費用、維持管理費用が財政に与える影響が非常に大きく、人口も減少傾向にあるため、施設の統廃合や複合化を含めた計画的な更新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認定こども園・幼稚園・保育所については、有形固定資産減価償却率は類似団体平均を下回ったものの、減価償却による減価償却累計額の増加により、前年度と比較して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学校施設については、施設の約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年を経過しており、有形固定資産減価償却率は類似団体平均を上回っているものの、市立大学新学部棟の整備や小中学校長寿命化事業の実施により、前年度と比較して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公営住宅については、施設の約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年を経過しており、順次建て替えや集約化を行っているが、有形固定資産減価償却率は類似団体平均を上回っており、前年度と比較して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児童館については、減価償却による減価償却累計額の増加により、有形固定資産減価償却率は類似団体平均を上回っており、前年度と比較して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年度に建て替えを行った施設もあるが、施設の約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ポイン悪化し</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図書館】&#10;有形固定資産減価償却率該当値テキスト"/>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66675</xdr:rowOff>
    </xdr:to>
    <xdr:cxnSp macro="">
      <xdr:nvCxnSpPr>
        <xdr:cNvPr id="76" name="直線コネクタ 75"/>
        <xdr:cNvCxnSpPr/>
      </xdr:nvCxnSpPr>
      <xdr:spPr>
        <a:xfrm flipV="1">
          <a:off x="3797300" y="62274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7" name="楕円 76"/>
        <xdr:cNvSpPr/>
      </xdr:nvSpPr>
      <xdr:spPr>
        <a:xfrm>
          <a:off x="285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66675</xdr:rowOff>
    </xdr:to>
    <xdr:cxnSp macro="">
      <xdr:nvCxnSpPr>
        <xdr:cNvPr id="78" name="直線コネクタ 77"/>
        <xdr:cNvCxnSpPr/>
      </xdr:nvCxnSpPr>
      <xdr:spPr>
        <a:xfrm>
          <a:off x="2908300" y="6191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79" name="楕円 78"/>
        <xdr:cNvSpPr/>
      </xdr:nvSpPr>
      <xdr:spPr>
        <a:xfrm>
          <a:off x="1968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36</xdr:row>
      <xdr:rowOff>19050</xdr:rowOff>
    </xdr:to>
    <xdr:cxnSp macro="">
      <xdr:nvCxnSpPr>
        <xdr:cNvPr id="80" name="直線コネクタ 79"/>
        <xdr:cNvCxnSpPr/>
      </xdr:nvCxnSpPr>
      <xdr:spPr>
        <a:xfrm>
          <a:off x="2019300" y="6145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46355</xdr:rowOff>
    </xdr:from>
    <xdr:to>
      <xdr:col>6</xdr:col>
      <xdr:colOff>38100</xdr:colOff>
      <xdr:row>35</xdr:row>
      <xdr:rowOff>147955</xdr:rowOff>
    </xdr:to>
    <xdr:sp macro="" textlink="">
      <xdr:nvSpPr>
        <xdr:cNvPr id="81" name="楕円 80"/>
        <xdr:cNvSpPr/>
      </xdr:nvSpPr>
      <xdr:spPr>
        <a:xfrm>
          <a:off x="1079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97155</xdr:rowOff>
    </xdr:from>
    <xdr:to>
      <xdr:col>10</xdr:col>
      <xdr:colOff>114300</xdr:colOff>
      <xdr:row>35</xdr:row>
      <xdr:rowOff>144780</xdr:rowOff>
    </xdr:to>
    <xdr:cxnSp macro="">
      <xdr:nvCxnSpPr>
        <xdr:cNvPr id="82" name="直線コネクタ 81"/>
        <xdr:cNvCxnSpPr/>
      </xdr:nvCxnSpPr>
      <xdr:spPr>
        <a:xfrm>
          <a:off x="1130300" y="6097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7" name="n_1mainValue【図書館】&#10;有形固定資産減価償却率"/>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8" name="n_2mainValue【図書館】&#10;有形固定資産減価償却率"/>
        <xdr:cNvSpPr txBox="1"/>
      </xdr:nvSpPr>
      <xdr:spPr>
        <a:xfrm>
          <a:off x="2705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40657</xdr:rowOff>
    </xdr:from>
    <xdr:ext cx="405111" cy="259045"/>
    <xdr:sp macro="" textlink="">
      <xdr:nvSpPr>
        <xdr:cNvPr id="89" name="n_3mainValue【図書館】&#10;有形固定資産減価償却率"/>
        <xdr:cNvSpPr txBox="1"/>
      </xdr:nvSpPr>
      <xdr:spPr>
        <a:xfrm>
          <a:off x="1816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164482</xdr:rowOff>
    </xdr:from>
    <xdr:ext cx="405111" cy="259045"/>
    <xdr:sp macro="" textlink="">
      <xdr:nvSpPr>
        <xdr:cNvPr id="90" name="n_4mainValue【図書館】&#10;有形固定資産減価償却率"/>
        <xdr:cNvSpPr txBox="1"/>
      </xdr:nvSpPr>
      <xdr:spPr>
        <a:xfrm>
          <a:off x="927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2" name="楕円 131"/>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37</xdr:row>
      <xdr:rowOff>19050</xdr:rowOff>
    </xdr:to>
    <xdr:cxnSp macro="">
      <xdr:nvCxnSpPr>
        <xdr:cNvPr id="133" name="直線コネクタ 132"/>
        <xdr:cNvCxnSpPr/>
      </xdr:nvCxnSpPr>
      <xdr:spPr>
        <a:xfrm flipV="1">
          <a:off x="8750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5" name="直線コネクタ 134"/>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41910</xdr:rowOff>
    </xdr:to>
    <xdr:cxnSp macro="">
      <xdr:nvCxnSpPr>
        <xdr:cNvPr id="137" name="直線コネクタ 136"/>
        <xdr:cNvCxnSpPr/>
      </xdr:nvCxnSpPr>
      <xdr:spPr>
        <a:xfrm flipV="1">
          <a:off x="6972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3"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65405</xdr:rowOff>
    </xdr:from>
    <xdr:to>
      <xdr:col>24</xdr:col>
      <xdr:colOff>114300</xdr:colOff>
      <xdr:row>61</xdr:row>
      <xdr:rowOff>167005</xdr:rowOff>
    </xdr:to>
    <xdr:sp macro="" textlink="">
      <xdr:nvSpPr>
        <xdr:cNvPr id="186" name="楕円 185"/>
        <xdr:cNvSpPr/>
      </xdr:nvSpPr>
      <xdr:spPr>
        <a:xfrm>
          <a:off x="4584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43832</xdr:rowOff>
    </xdr:from>
    <xdr:ext cx="405111" cy="259045"/>
    <xdr:sp macro="" textlink="">
      <xdr:nvSpPr>
        <xdr:cNvPr id="187" name="【体育館・プール】&#10;有形固定資産減価償却率該当値テキスト"/>
        <xdr:cNvSpPr txBox="1"/>
      </xdr:nvSpPr>
      <xdr:spPr>
        <a:xfrm>
          <a:off x="467360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88" name="楕円 187"/>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116205</xdr:rowOff>
    </xdr:to>
    <xdr:cxnSp macro="">
      <xdr:nvCxnSpPr>
        <xdr:cNvPr id="189" name="直線コネクタ 188"/>
        <xdr:cNvCxnSpPr/>
      </xdr:nvCxnSpPr>
      <xdr:spPr>
        <a:xfrm>
          <a:off x="3797300" y="104946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90" name="楕円 189"/>
        <xdr:cNvSpPr/>
      </xdr:nvSpPr>
      <xdr:spPr>
        <a:xfrm>
          <a:off x="2857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177800</xdr:colOff>
      <xdr:row>61</xdr:row>
      <xdr:rowOff>36195</xdr:rowOff>
    </xdr:to>
    <xdr:cxnSp macro="">
      <xdr:nvCxnSpPr>
        <xdr:cNvPr id="191" name="直線コネクタ 190"/>
        <xdr:cNvCxnSpPr/>
      </xdr:nvCxnSpPr>
      <xdr:spPr>
        <a:xfrm>
          <a:off x="2908300" y="1047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2" name="楕円 191"/>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19050</xdr:rowOff>
    </xdr:to>
    <xdr:cxnSp macro="">
      <xdr:nvCxnSpPr>
        <xdr:cNvPr id="193" name="直線コネクタ 192"/>
        <xdr:cNvCxnSpPr/>
      </xdr:nvCxnSpPr>
      <xdr:spPr>
        <a:xfrm>
          <a:off x="2019300" y="1045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65405</xdr:rowOff>
    </xdr:from>
    <xdr:to>
      <xdr:col>6</xdr:col>
      <xdr:colOff>38100</xdr:colOff>
      <xdr:row>60</xdr:row>
      <xdr:rowOff>167005</xdr:rowOff>
    </xdr:to>
    <xdr:sp macro="" textlink="">
      <xdr:nvSpPr>
        <xdr:cNvPr id="194" name="楕円 193"/>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116205</xdr:rowOff>
    </xdr:from>
    <xdr:to>
      <xdr:col>10</xdr:col>
      <xdr:colOff>114300</xdr:colOff>
      <xdr:row>61</xdr:row>
      <xdr:rowOff>0</xdr:rowOff>
    </xdr:to>
    <xdr:cxnSp macro="">
      <xdr:nvCxnSpPr>
        <xdr:cNvPr id="195" name="直線コネクタ 194"/>
        <xdr:cNvCxnSpPr/>
      </xdr:nvCxnSpPr>
      <xdr:spPr>
        <a:xfrm>
          <a:off x="1130300" y="10403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78122</xdr:rowOff>
    </xdr:from>
    <xdr:ext cx="405111" cy="259045"/>
    <xdr:sp macro="" textlink="">
      <xdr:nvSpPr>
        <xdr:cNvPr id="200" name="n_1mainValue【体育館・プール】&#10;有形固定資産減価償却率"/>
        <xdr:cNvSpPr txBox="1"/>
      </xdr:nvSpPr>
      <xdr:spPr>
        <a:xfrm>
          <a:off x="3582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201" name="n_2mainValue【体育館・プール】&#10;有形固定資産減価償却率"/>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main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3" name="n_4mainValue【体育館・プール】&#10;有形固定資産減価償却率"/>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1" name="楕円 240"/>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29227</xdr:rowOff>
    </xdr:from>
    <xdr:ext cx="469744" cy="259045"/>
    <xdr:sp macro="" textlink="">
      <xdr:nvSpPr>
        <xdr:cNvPr id="242" name="【体育館・プール】&#10;一人当たり面積該当値テキスト"/>
        <xdr:cNvSpPr txBox="1"/>
      </xdr:nvSpPr>
      <xdr:spPr>
        <a:xfrm>
          <a:off x="10515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xdr:rowOff>
    </xdr:from>
    <xdr:to>
      <xdr:col>50</xdr:col>
      <xdr:colOff>165100</xdr:colOff>
      <xdr:row>62</xdr:row>
      <xdr:rowOff>112522</xdr:rowOff>
    </xdr:to>
    <xdr:sp macro="" textlink="">
      <xdr:nvSpPr>
        <xdr:cNvPr id="243" name="楕円 242"/>
        <xdr:cNvSpPr/>
      </xdr:nvSpPr>
      <xdr:spPr>
        <a:xfrm>
          <a:off x="9588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61722</xdr:rowOff>
    </xdr:to>
    <xdr:cxnSp macro="">
      <xdr:nvCxnSpPr>
        <xdr:cNvPr id="244" name="直線コネクタ 243"/>
        <xdr:cNvCxnSpPr/>
      </xdr:nvCxnSpPr>
      <xdr:spPr>
        <a:xfrm flipV="1">
          <a:off x="9639300" y="106870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xdr:rowOff>
    </xdr:from>
    <xdr:to>
      <xdr:col>46</xdr:col>
      <xdr:colOff>38100</xdr:colOff>
      <xdr:row>62</xdr:row>
      <xdr:rowOff>114808</xdr:rowOff>
    </xdr:to>
    <xdr:sp macro="" textlink="">
      <xdr:nvSpPr>
        <xdr:cNvPr id="245" name="楕円 244"/>
        <xdr:cNvSpPr/>
      </xdr:nvSpPr>
      <xdr:spPr>
        <a:xfrm>
          <a:off x="8699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61722</xdr:rowOff>
    </xdr:from>
    <xdr:to>
      <xdr:col>50</xdr:col>
      <xdr:colOff>114300</xdr:colOff>
      <xdr:row>62</xdr:row>
      <xdr:rowOff>64008</xdr:rowOff>
    </xdr:to>
    <xdr:cxnSp macro="">
      <xdr:nvCxnSpPr>
        <xdr:cNvPr id="246" name="直線コネクタ 245"/>
        <xdr:cNvCxnSpPr/>
      </xdr:nvCxnSpPr>
      <xdr:spPr>
        <a:xfrm flipV="1">
          <a:off x="8750300" y="106916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47" name="楕円 246"/>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64008</xdr:rowOff>
    </xdr:from>
    <xdr:to>
      <xdr:col>45</xdr:col>
      <xdr:colOff>177800</xdr:colOff>
      <xdr:row>62</xdr:row>
      <xdr:rowOff>68580</xdr:rowOff>
    </xdr:to>
    <xdr:cxnSp macro="">
      <xdr:nvCxnSpPr>
        <xdr:cNvPr id="248" name="直線コネクタ 247"/>
        <xdr:cNvCxnSpPr/>
      </xdr:nvCxnSpPr>
      <xdr:spPr>
        <a:xfrm flipV="1">
          <a:off x="7861300" y="1069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xdr:rowOff>
    </xdr:from>
    <xdr:to>
      <xdr:col>36</xdr:col>
      <xdr:colOff>165100</xdr:colOff>
      <xdr:row>62</xdr:row>
      <xdr:rowOff>117094</xdr:rowOff>
    </xdr:to>
    <xdr:sp macro="" textlink="">
      <xdr:nvSpPr>
        <xdr:cNvPr id="249" name="楕円 248"/>
        <xdr:cNvSpPr/>
      </xdr:nvSpPr>
      <xdr:spPr>
        <a:xfrm>
          <a:off x="6921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66294</xdr:rowOff>
    </xdr:from>
    <xdr:to>
      <xdr:col>41</xdr:col>
      <xdr:colOff>50800</xdr:colOff>
      <xdr:row>62</xdr:row>
      <xdr:rowOff>68580</xdr:rowOff>
    </xdr:to>
    <xdr:cxnSp macro="">
      <xdr:nvCxnSpPr>
        <xdr:cNvPr id="250" name="直線コネクタ 249"/>
        <xdr:cNvCxnSpPr/>
      </xdr:nvCxnSpPr>
      <xdr:spPr>
        <a:xfrm>
          <a:off x="6972300" y="1069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129049</xdr:rowOff>
    </xdr:from>
    <xdr:ext cx="469744" cy="259045"/>
    <xdr:sp macro="" textlink="">
      <xdr:nvSpPr>
        <xdr:cNvPr id="255" name="n_1mainValue【体育館・プール】&#10;一人当たり面積"/>
        <xdr:cNvSpPr txBox="1"/>
      </xdr:nvSpPr>
      <xdr:spPr>
        <a:xfrm>
          <a:off x="93917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131335</xdr:rowOff>
    </xdr:from>
    <xdr:ext cx="469744" cy="259045"/>
    <xdr:sp macro="" textlink="">
      <xdr:nvSpPr>
        <xdr:cNvPr id="256" name="n_2mainValue【体育館・プール】&#10;一人当たり面積"/>
        <xdr:cNvSpPr txBox="1"/>
      </xdr:nvSpPr>
      <xdr:spPr>
        <a:xfrm>
          <a:off x="8515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57" name="n_3mainValue【体育館・プール】&#10;一人当たり面積"/>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133621</xdr:rowOff>
    </xdr:from>
    <xdr:ext cx="469744" cy="259045"/>
    <xdr:sp macro="" textlink="">
      <xdr:nvSpPr>
        <xdr:cNvPr id="258" name="n_4mainValue【体育館・プール】&#10;一人当たり面積"/>
        <xdr:cNvSpPr txBox="1"/>
      </xdr:nvSpPr>
      <xdr:spPr>
        <a:xfrm>
          <a:off x="6737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108458</xdr:rowOff>
    </xdr:from>
    <xdr:to>
      <xdr:col>24</xdr:col>
      <xdr:colOff>114300</xdr:colOff>
      <xdr:row>83</xdr:row>
      <xdr:rowOff>38608</xdr:rowOff>
    </xdr:to>
    <xdr:sp macro="" textlink="">
      <xdr:nvSpPr>
        <xdr:cNvPr id="297" name="楕円 296"/>
        <xdr:cNvSpPr/>
      </xdr:nvSpPr>
      <xdr:spPr>
        <a:xfrm>
          <a:off x="45847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86885</xdr:rowOff>
    </xdr:from>
    <xdr:ext cx="405111" cy="259045"/>
    <xdr:sp macro="" textlink="">
      <xdr:nvSpPr>
        <xdr:cNvPr id="298" name="【福祉施設】&#10;有形固定資産減価償却率該当値テキスト"/>
        <xdr:cNvSpPr txBox="1"/>
      </xdr:nvSpPr>
      <xdr:spPr>
        <a:xfrm>
          <a:off x="4673600"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299" name="楕円 298"/>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159258</xdr:rowOff>
    </xdr:to>
    <xdr:cxnSp macro="">
      <xdr:nvCxnSpPr>
        <xdr:cNvPr id="300" name="直線コネクタ 299"/>
        <xdr:cNvCxnSpPr/>
      </xdr:nvCxnSpPr>
      <xdr:spPr>
        <a:xfrm>
          <a:off x="3797300" y="1412900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1" name="楕円 300"/>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70104</xdr:rowOff>
    </xdr:to>
    <xdr:cxnSp macro="">
      <xdr:nvCxnSpPr>
        <xdr:cNvPr id="302" name="直線コネクタ 301"/>
        <xdr:cNvCxnSpPr/>
      </xdr:nvCxnSpPr>
      <xdr:spPr>
        <a:xfrm>
          <a:off x="2908300" y="140467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83313</xdr:rowOff>
    </xdr:from>
    <xdr:to>
      <xdr:col>10</xdr:col>
      <xdr:colOff>165100</xdr:colOff>
      <xdr:row>82</xdr:row>
      <xdr:rowOff>13463</xdr:rowOff>
    </xdr:to>
    <xdr:sp macro="" textlink="">
      <xdr:nvSpPr>
        <xdr:cNvPr id="303" name="楕円 302"/>
        <xdr:cNvSpPr/>
      </xdr:nvSpPr>
      <xdr:spPr>
        <a:xfrm>
          <a:off x="196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134113</xdr:rowOff>
    </xdr:from>
    <xdr:to>
      <xdr:col>15</xdr:col>
      <xdr:colOff>50800</xdr:colOff>
      <xdr:row>81</xdr:row>
      <xdr:rowOff>159258</xdr:rowOff>
    </xdr:to>
    <xdr:cxnSp macro="">
      <xdr:nvCxnSpPr>
        <xdr:cNvPr id="304" name="直線コネクタ 303"/>
        <xdr:cNvCxnSpPr/>
      </xdr:nvCxnSpPr>
      <xdr:spPr>
        <a:xfrm>
          <a:off x="2019300" y="140215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5" name="楕円 304"/>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134113</xdr:rowOff>
    </xdr:to>
    <xdr:cxnSp macro="">
      <xdr:nvCxnSpPr>
        <xdr:cNvPr id="306" name="直線コネクタ 305"/>
        <xdr:cNvCxnSpPr/>
      </xdr:nvCxnSpPr>
      <xdr:spPr>
        <a:xfrm>
          <a:off x="1130300" y="139529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112031</xdr:rowOff>
    </xdr:from>
    <xdr:ext cx="405111" cy="259045"/>
    <xdr:sp macro="" textlink="">
      <xdr:nvSpPr>
        <xdr:cNvPr id="311" name="n_1mainValue【福祉施設】&#10;有形固定資産減価償却率"/>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12" name="n_2mainValue【福祉施設】&#10;有形固定資産減価償却率"/>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4590</xdr:rowOff>
    </xdr:from>
    <xdr:ext cx="405111" cy="259045"/>
    <xdr:sp macro="" textlink="">
      <xdr:nvSpPr>
        <xdr:cNvPr id="313" name="n_3mainValue【福祉施設】&#10;有形固定資産減価償却率"/>
        <xdr:cNvSpPr txBox="1"/>
      </xdr:nvSpPr>
      <xdr:spPr>
        <a:xfrm>
          <a:off x="18167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107459</xdr:rowOff>
    </xdr:from>
    <xdr:ext cx="405111" cy="259045"/>
    <xdr:sp macro="" textlink="">
      <xdr:nvSpPr>
        <xdr:cNvPr id="314" name="n_4mainValue【福祉施設】&#10;有形固定資産減価償却率"/>
        <xdr:cNvSpPr txBox="1"/>
      </xdr:nvSpPr>
      <xdr:spPr>
        <a:xfrm>
          <a:off x="927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6" name="楕円 355"/>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7" name="【福祉施設】&#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8" name="楕円 357"/>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59" name="直線コネクタ 358"/>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86</xdr:row>
      <xdr:rowOff>38100</xdr:rowOff>
    </xdr:to>
    <xdr:cxnSp macro="">
      <xdr:nvCxnSpPr>
        <xdr:cNvPr id="361" name="直線コネクタ 360"/>
        <xdr:cNvCxnSpPr/>
      </xdr:nvCxnSpPr>
      <xdr:spPr>
        <a:xfrm>
          <a:off x="8750300" y="14554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2" name="楕円 361"/>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152400</xdr:rowOff>
    </xdr:to>
    <xdr:cxnSp macro="">
      <xdr:nvCxnSpPr>
        <xdr:cNvPr id="363" name="直線コネクタ 362"/>
        <xdr:cNvCxnSpPr/>
      </xdr:nvCxnSpPr>
      <xdr:spPr>
        <a:xfrm>
          <a:off x="7861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64" name="楕円 363"/>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130629</xdr:rowOff>
    </xdr:to>
    <xdr:cxnSp macro="">
      <xdr:nvCxnSpPr>
        <xdr:cNvPr id="365" name="直線コネクタ 364"/>
        <xdr:cNvCxnSpPr/>
      </xdr:nvCxnSpPr>
      <xdr:spPr>
        <a:xfrm flipV="1">
          <a:off x="6972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0" name="n_1mainValue【福祉施設】&#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2" name="n_3mainValue【福祉施設】&#10;一人当たり面積"/>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73" name="n_4mainValue【福祉施設】&#10;一人当たり面積"/>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414" name="楕円 413"/>
        <xdr:cNvSpPr/>
      </xdr:nvSpPr>
      <xdr:spPr>
        <a:xfrm>
          <a:off x="4584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137177</xdr:rowOff>
    </xdr:from>
    <xdr:ext cx="405111" cy="259045"/>
    <xdr:sp macro="" textlink="">
      <xdr:nvSpPr>
        <xdr:cNvPr id="415" name="【市民会館】&#10;有形固定資産減価償却率該当値テキスト"/>
        <xdr:cNvSpPr txBox="1"/>
      </xdr:nvSpPr>
      <xdr:spPr>
        <a:xfrm>
          <a:off x="4673600"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16" name="楕円 415"/>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38100</xdr:rowOff>
    </xdr:to>
    <xdr:cxnSp macro="">
      <xdr:nvCxnSpPr>
        <xdr:cNvPr id="417" name="直線コネクタ 416"/>
        <xdr:cNvCxnSpPr/>
      </xdr:nvCxnSpPr>
      <xdr:spPr>
        <a:xfrm>
          <a:off x="3797300" y="178193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69214</xdr:rowOff>
    </xdr:from>
    <xdr:to>
      <xdr:col>15</xdr:col>
      <xdr:colOff>101600</xdr:colOff>
      <xdr:row>103</xdr:row>
      <xdr:rowOff>170814</xdr:rowOff>
    </xdr:to>
    <xdr:sp macro="" textlink="">
      <xdr:nvSpPr>
        <xdr:cNvPr id="418" name="楕円 417"/>
        <xdr:cNvSpPr/>
      </xdr:nvSpPr>
      <xdr:spPr>
        <a:xfrm>
          <a:off x="2857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120014</xdr:rowOff>
    </xdr:from>
    <xdr:to>
      <xdr:col>19</xdr:col>
      <xdr:colOff>177800</xdr:colOff>
      <xdr:row>103</xdr:row>
      <xdr:rowOff>160020</xdr:rowOff>
    </xdr:to>
    <xdr:cxnSp macro="">
      <xdr:nvCxnSpPr>
        <xdr:cNvPr id="419" name="直線コネクタ 418"/>
        <xdr:cNvCxnSpPr/>
      </xdr:nvCxnSpPr>
      <xdr:spPr>
        <a:xfrm>
          <a:off x="2908300" y="17779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0" name="楕円 419"/>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120014</xdr:rowOff>
    </xdr:to>
    <xdr:cxnSp macro="">
      <xdr:nvCxnSpPr>
        <xdr:cNvPr id="421" name="直線コネクタ 420"/>
        <xdr:cNvCxnSpPr/>
      </xdr:nvCxnSpPr>
      <xdr:spPr>
        <a:xfrm>
          <a:off x="2019300" y="177431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160655</xdr:rowOff>
    </xdr:from>
    <xdr:to>
      <xdr:col>6</xdr:col>
      <xdr:colOff>38100</xdr:colOff>
      <xdr:row>103</xdr:row>
      <xdr:rowOff>90805</xdr:rowOff>
    </xdr:to>
    <xdr:sp macro="" textlink="">
      <xdr:nvSpPr>
        <xdr:cNvPr id="422" name="楕円 421"/>
        <xdr:cNvSpPr/>
      </xdr:nvSpPr>
      <xdr:spPr>
        <a:xfrm>
          <a:off x="1079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40005</xdr:rowOff>
    </xdr:from>
    <xdr:to>
      <xdr:col>10</xdr:col>
      <xdr:colOff>114300</xdr:colOff>
      <xdr:row>103</xdr:row>
      <xdr:rowOff>83820</xdr:rowOff>
    </xdr:to>
    <xdr:cxnSp macro="">
      <xdr:nvCxnSpPr>
        <xdr:cNvPr id="423" name="直線コネクタ 422"/>
        <xdr:cNvCxnSpPr/>
      </xdr:nvCxnSpPr>
      <xdr:spPr>
        <a:xfrm>
          <a:off x="1130300" y="17699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30497</xdr:rowOff>
    </xdr:from>
    <xdr:ext cx="405111" cy="259045"/>
    <xdr:sp macro="" textlink="">
      <xdr:nvSpPr>
        <xdr:cNvPr id="428" name="n_1mainValue【市民会館】&#10;有形固定資産減価償却率"/>
        <xdr:cNvSpPr txBox="1"/>
      </xdr:nvSpPr>
      <xdr:spPr>
        <a:xfrm>
          <a:off x="3582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161941</xdr:rowOff>
    </xdr:from>
    <xdr:ext cx="405111" cy="259045"/>
    <xdr:sp macro="" textlink="">
      <xdr:nvSpPr>
        <xdr:cNvPr id="429" name="n_2mainValue【市民会館】&#10;有形固定資産減価償却率"/>
        <xdr:cNvSpPr txBox="1"/>
      </xdr:nvSpPr>
      <xdr:spPr>
        <a:xfrm>
          <a:off x="2705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30" name="n_3mainValue【市民会館】&#10;有形固定資産減価償却率"/>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107332</xdr:rowOff>
    </xdr:from>
    <xdr:ext cx="405111" cy="259045"/>
    <xdr:sp macro="" textlink="">
      <xdr:nvSpPr>
        <xdr:cNvPr id="431" name="n_4mainValue【市民会館】&#10;有形固定資産減価償却率"/>
        <xdr:cNvSpPr txBox="1"/>
      </xdr:nvSpPr>
      <xdr:spPr>
        <a:xfrm>
          <a:off x="927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105411</xdr:rowOff>
    </xdr:from>
    <xdr:to>
      <xdr:col>55</xdr:col>
      <xdr:colOff>50800</xdr:colOff>
      <xdr:row>103</xdr:row>
      <xdr:rowOff>35561</xdr:rowOff>
    </xdr:to>
    <xdr:sp macro="" textlink="">
      <xdr:nvSpPr>
        <xdr:cNvPr id="467" name="楕円 466"/>
        <xdr:cNvSpPr/>
      </xdr:nvSpPr>
      <xdr:spPr>
        <a:xfrm>
          <a:off x="10426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128288</xdr:rowOff>
    </xdr:from>
    <xdr:ext cx="469744" cy="259045"/>
    <xdr:sp macro="" textlink="">
      <xdr:nvSpPr>
        <xdr:cNvPr id="468" name="【市民会館】&#10;一人当たり面積該当値テキスト"/>
        <xdr:cNvSpPr txBox="1"/>
      </xdr:nvSpPr>
      <xdr:spPr>
        <a:xfrm>
          <a:off x="10515600"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116839</xdr:rowOff>
    </xdr:from>
    <xdr:to>
      <xdr:col>50</xdr:col>
      <xdr:colOff>165100</xdr:colOff>
      <xdr:row>103</xdr:row>
      <xdr:rowOff>46989</xdr:rowOff>
    </xdr:to>
    <xdr:sp macro="" textlink="">
      <xdr:nvSpPr>
        <xdr:cNvPr id="469" name="楕円 468"/>
        <xdr:cNvSpPr/>
      </xdr:nvSpPr>
      <xdr:spPr>
        <a:xfrm>
          <a:off x="9588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156211</xdr:rowOff>
    </xdr:from>
    <xdr:to>
      <xdr:col>55</xdr:col>
      <xdr:colOff>0</xdr:colOff>
      <xdr:row>102</xdr:row>
      <xdr:rowOff>167639</xdr:rowOff>
    </xdr:to>
    <xdr:cxnSp macro="">
      <xdr:nvCxnSpPr>
        <xdr:cNvPr id="470" name="直線コネクタ 469"/>
        <xdr:cNvCxnSpPr/>
      </xdr:nvCxnSpPr>
      <xdr:spPr>
        <a:xfrm flipV="1">
          <a:off x="9639300" y="176441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128270</xdr:rowOff>
    </xdr:from>
    <xdr:to>
      <xdr:col>46</xdr:col>
      <xdr:colOff>38100</xdr:colOff>
      <xdr:row>103</xdr:row>
      <xdr:rowOff>58420</xdr:rowOff>
    </xdr:to>
    <xdr:sp macro="" textlink="">
      <xdr:nvSpPr>
        <xdr:cNvPr id="471" name="楕円 470"/>
        <xdr:cNvSpPr/>
      </xdr:nvSpPr>
      <xdr:spPr>
        <a:xfrm>
          <a:off x="8699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167639</xdr:rowOff>
    </xdr:from>
    <xdr:to>
      <xdr:col>50</xdr:col>
      <xdr:colOff>114300</xdr:colOff>
      <xdr:row>103</xdr:row>
      <xdr:rowOff>7620</xdr:rowOff>
    </xdr:to>
    <xdr:cxnSp macro="">
      <xdr:nvCxnSpPr>
        <xdr:cNvPr id="472" name="直線コネクタ 471"/>
        <xdr:cNvCxnSpPr/>
      </xdr:nvCxnSpPr>
      <xdr:spPr>
        <a:xfrm flipV="1">
          <a:off x="8750300" y="17655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73" name="楕円 472"/>
        <xdr:cNvSpPr/>
      </xdr:nvSpPr>
      <xdr:spPr>
        <a:xfrm>
          <a:off x="781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7620</xdr:rowOff>
    </xdr:from>
    <xdr:to>
      <xdr:col>45</xdr:col>
      <xdr:colOff>177800</xdr:colOff>
      <xdr:row>103</xdr:row>
      <xdr:rowOff>19050</xdr:rowOff>
    </xdr:to>
    <xdr:cxnSp macro="">
      <xdr:nvCxnSpPr>
        <xdr:cNvPr id="474" name="直線コネクタ 473"/>
        <xdr:cNvCxnSpPr/>
      </xdr:nvCxnSpPr>
      <xdr:spPr>
        <a:xfrm flipV="1">
          <a:off x="7861300" y="17666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151130</xdr:rowOff>
    </xdr:from>
    <xdr:to>
      <xdr:col>36</xdr:col>
      <xdr:colOff>165100</xdr:colOff>
      <xdr:row>103</xdr:row>
      <xdr:rowOff>81280</xdr:rowOff>
    </xdr:to>
    <xdr:sp macro="" textlink="">
      <xdr:nvSpPr>
        <xdr:cNvPr id="475" name="楕円 474"/>
        <xdr:cNvSpPr/>
      </xdr:nvSpPr>
      <xdr:spPr>
        <a:xfrm>
          <a:off x="692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19050</xdr:rowOff>
    </xdr:from>
    <xdr:to>
      <xdr:col>41</xdr:col>
      <xdr:colOff>50800</xdr:colOff>
      <xdr:row>103</xdr:row>
      <xdr:rowOff>30480</xdr:rowOff>
    </xdr:to>
    <xdr:cxnSp macro="">
      <xdr:nvCxnSpPr>
        <xdr:cNvPr id="476" name="直線コネクタ 475"/>
        <xdr:cNvCxnSpPr/>
      </xdr:nvCxnSpPr>
      <xdr:spPr>
        <a:xfrm flipV="1">
          <a:off x="6972300" y="1767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63516</xdr:rowOff>
    </xdr:from>
    <xdr:ext cx="469744" cy="259045"/>
    <xdr:sp macro="" textlink="">
      <xdr:nvSpPr>
        <xdr:cNvPr id="481" name="n_1mainValue【市民会館】&#10;一人当たり面積"/>
        <xdr:cNvSpPr txBox="1"/>
      </xdr:nvSpPr>
      <xdr:spPr>
        <a:xfrm>
          <a:off x="9391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74947</xdr:rowOff>
    </xdr:from>
    <xdr:ext cx="469744" cy="259045"/>
    <xdr:sp macro="" textlink="">
      <xdr:nvSpPr>
        <xdr:cNvPr id="482" name="n_2mainValue【市民会館】&#10;一人当たり面積"/>
        <xdr:cNvSpPr txBox="1"/>
      </xdr:nvSpPr>
      <xdr:spPr>
        <a:xfrm>
          <a:off x="85154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83" name="n_3mainValue【市民会館】&#10;一人当たり面積"/>
        <xdr:cNvSpPr txBox="1"/>
      </xdr:nvSpPr>
      <xdr:spPr>
        <a:xfrm>
          <a:off x="7626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97807</xdr:rowOff>
    </xdr:from>
    <xdr:ext cx="469744" cy="259045"/>
    <xdr:sp macro="" textlink="">
      <xdr:nvSpPr>
        <xdr:cNvPr id="484" name="n_4mainValue【市民会館】&#10;一人当たり面積"/>
        <xdr:cNvSpPr txBox="1"/>
      </xdr:nvSpPr>
      <xdr:spPr>
        <a:xfrm>
          <a:off x="6737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楕円 524"/>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111142</xdr:rowOff>
    </xdr:from>
    <xdr:ext cx="405111" cy="259045"/>
    <xdr:sp macro="" textlink="">
      <xdr:nvSpPr>
        <xdr:cNvPr id="526" name="【一般廃棄物処理施設】&#10;有形固定資産減価償却率該当値テキスト"/>
        <xdr:cNvSpPr txBox="1"/>
      </xdr:nvSpPr>
      <xdr:spPr>
        <a:xfrm>
          <a:off x="16357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27" name="楕円 526"/>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139065</xdr:rowOff>
    </xdr:to>
    <xdr:cxnSp macro="">
      <xdr:nvCxnSpPr>
        <xdr:cNvPr id="528" name="直線コネクタ 527"/>
        <xdr:cNvCxnSpPr/>
      </xdr:nvCxnSpPr>
      <xdr:spPr>
        <a:xfrm>
          <a:off x="15481300" y="64350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529" name="楕円 528"/>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91440</xdr:rowOff>
    </xdr:to>
    <xdr:cxnSp macro="">
      <xdr:nvCxnSpPr>
        <xdr:cNvPr id="530" name="直線コネクタ 529"/>
        <xdr:cNvCxnSpPr/>
      </xdr:nvCxnSpPr>
      <xdr:spPr>
        <a:xfrm>
          <a:off x="14592300" y="6389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120650</xdr:rowOff>
    </xdr:from>
    <xdr:to>
      <xdr:col>72</xdr:col>
      <xdr:colOff>38100</xdr:colOff>
      <xdr:row>37</xdr:row>
      <xdr:rowOff>50800</xdr:rowOff>
    </xdr:to>
    <xdr:sp macro="" textlink="">
      <xdr:nvSpPr>
        <xdr:cNvPr id="531" name="楕円 530"/>
        <xdr:cNvSpPr/>
      </xdr:nvSpPr>
      <xdr:spPr>
        <a:xfrm>
          <a:off x="1365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0</xdr:rowOff>
    </xdr:from>
    <xdr:to>
      <xdr:col>76</xdr:col>
      <xdr:colOff>114300</xdr:colOff>
      <xdr:row>37</xdr:row>
      <xdr:rowOff>45720</xdr:rowOff>
    </xdr:to>
    <xdr:cxnSp macro="">
      <xdr:nvCxnSpPr>
        <xdr:cNvPr id="532" name="直線コネクタ 531"/>
        <xdr:cNvCxnSpPr/>
      </xdr:nvCxnSpPr>
      <xdr:spPr>
        <a:xfrm>
          <a:off x="13703300" y="6343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533" name="楕円 532"/>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0</xdr:rowOff>
    </xdr:to>
    <xdr:cxnSp macro="">
      <xdr:nvCxnSpPr>
        <xdr:cNvPr id="534" name="直線コネクタ 533"/>
        <xdr:cNvCxnSpPr/>
      </xdr:nvCxnSpPr>
      <xdr:spPr>
        <a:xfrm>
          <a:off x="12814300" y="6297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39"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540" name="n_2mainValue【一般廃棄物処理施設】&#10;有形固定資産減価償却率"/>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541" name="n_3mainValue【一般廃棄物処理施設】&#10;有形固定資産減価償却率"/>
        <xdr:cNvSpPr txBox="1"/>
      </xdr:nvSpPr>
      <xdr:spPr>
        <a:xfrm>
          <a:off x="13500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542" name="n_4mainValue【一般廃棄物処理施設】&#10;有形固定資産減価償却率"/>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42972</xdr:rowOff>
    </xdr:from>
    <xdr:to>
      <xdr:col>116</xdr:col>
      <xdr:colOff>114300</xdr:colOff>
      <xdr:row>36</xdr:row>
      <xdr:rowOff>144572</xdr:rowOff>
    </xdr:to>
    <xdr:sp macro="" textlink="">
      <xdr:nvSpPr>
        <xdr:cNvPr id="582" name="楕円 581"/>
        <xdr:cNvSpPr/>
      </xdr:nvSpPr>
      <xdr:spPr>
        <a:xfrm>
          <a:off x="22110700" y="62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65849</xdr:rowOff>
    </xdr:from>
    <xdr:ext cx="599010" cy="259045"/>
    <xdr:sp macro="" textlink="">
      <xdr:nvSpPr>
        <xdr:cNvPr id="583" name="【一般廃棄物処理施設】&#10;一人当たり有形固定資産（償却資産）額該当値テキスト"/>
        <xdr:cNvSpPr txBox="1"/>
      </xdr:nvSpPr>
      <xdr:spPr>
        <a:xfrm>
          <a:off x="22199600" y="606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57122</xdr:rowOff>
    </xdr:from>
    <xdr:to>
      <xdr:col>112</xdr:col>
      <xdr:colOff>38100</xdr:colOff>
      <xdr:row>36</xdr:row>
      <xdr:rowOff>158722</xdr:rowOff>
    </xdr:to>
    <xdr:sp macro="" textlink="">
      <xdr:nvSpPr>
        <xdr:cNvPr id="584" name="楕円 583"/>
        <xdr:cNvSpPr/>
      </xdr:nvSpPr>
      <xdr:spPr>
        <a:xfrm>
          <a:off x="21272500" y="622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93772</xdr:rowOff>
    </xdr:from>
    <xdr:to>
      <xdr:col>116</xdr:col>
      <xdr:colOff>63500</xdr:colOff>
      <xdr:row>36</xdr:row>
      <xdr:rowOff>107922</xdr:rowOff>
    </xdr:to>
    <xdr:cxnSp macro="">
      <xdr:nvCxnSpPr>
        <xdr:cNvPr id="585" name="直線コネクタ 584"/>
        <xdr:cNvCxnSpPr/>
      </xdr:nvCxnSpPr>
      <xdr:spPr>
        <a:xfrm flipV="1">
          <a:off x="21323300" y="6265972"/>
          <a:ext cx="8382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69771</xdr:rowOff>
    </xdr:from>
    <xdr:to>
      <xdr:col>107</xdr:col>
      <xdr:colOff>101600</xdr:colOff>
      <xdr:row>36</xdr:row>
      <xdr:rowOff>171371</xdr:rowOff>
    </xdr:to>
    <xdr:sp macro="" textlink="">
      <xdr:nvSpPr>
        <xdr:cNvPr id="586" name="楕円 585"/>
        <xdr:cNvSpPr/>
      </xdr:nvSpPr>
      <xdr:spPr>
        <a:xfrm>
          <a:off x="20383500" y="62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107922</xdr:rowOff>
    </xdr:from>
    <xdr:to>
      <xdr:col>111</xdr:col>
      <xdr:colOff>177800</xdr:colOff>
      <xdr:row>36</xdr:row>
      <xdr:rowOff>120571</xdr:rowOff>
    </xdr:to>
    <xdr:cxnSp macro="">
      <xdr:nvCxnSpPr>
        <xdr:cNvPr id="587" name="直線コネクタ 586"/>
        <xdr:cNvCxnSpPr/>
      </xdr:nvCxnSpPr>
      <xdr:spPr>
        <a:xfrm flipV="1">
          <a:off x="20434300" y="6280122"/>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83190</xdr:rowOff>
    </xdr:from>
    <xdr:to>
      <xdr:col>102</xdr:col>
      <xdr:colOff>165100</xdr:colOff>
      <xdr:row>37</xdr:row>
      <xdr:rowOff>13340</xdr:rowOff>
    </xdr:to>
    <xdr:sp macro="" textlink="">
      <xdr:nvSpPr>
        <xdr:cNvPr id="588" name="楕円 587"/>
        <xdr:cNvSpPr/>
      </xdr:nvSpPr>
      <xdr:spPr>
        <a:xfrm>
          <a:off x="19494500" y="62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120571</xdr:rowOff>
    </xdr:from>
    <xdr:to>
      <xdr:col>107</xdr:col>
      <xdr:colOff>50800</xdr:colOff>
      <xdr:row>36</xdr:row>
      <xdr:rowOff>133990</xdr:rowOff>
    </xdr:to>
    <xdr:cxnSp macro="">
      <xdr:nvCxnSpPr>
        <xdr:cNvPr id="589" name="直線コネクタ 588"/>
        <xdr:cNvCxnSpPr/>
      </xdr:nvCxnSpPr>
      <xdr:spPr>
        <a:xfrm flipV="1">
          <a:off x="19545300" y="6292771"/>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96708</xdr:rowOff>
    </xdr:from>
    <xdr:to>
      <xdr:col>98</xdr:col>
      <xdr:colOff>38100</xdr:colOff>
      <xdr:row>37</xdr:row>
      <xdr:rowOff>26858</xdr:rowOff>
    </xdr:to>
    <xdr:sp macro="" textlink="">
      <xdr:nvSpPr>
        <xdr:cNvPr id="590" name="楕円 589"/>
        <xdr:cNvSpPr/>
      </xdr:nvSpPr>
      <xdr:spPr>
        <a:xfrm>
          <a:off x="18605500" y="62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133990</xdr:rowOff>
    </xdr:from>
    <xdr:to>
      <xdr:col>102</xdr:col>
      <xdr:colOff>114300</xdr:colOff>
      <xdr:row>36</xdr:row>
      <xdr:rowOff>147508</xdr:rowOff>
    </xdr:to>
    <xdr:cxnSp macro="">
      <xdr:nvCxnSpPr>
        <xdr:cNvPr id="591" name="直線コネクタ 590"/>
        <xdr:cNvCxnSpPr/>
      </xdr:nvCxnSpPr>
      <xdr:spPr>
        <a:xfrm flipV="1">
          <a:off x="18656300" y="6306190"/>
          <a:ext cx="889000" cy="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3799</xdr:rowOff>
    </xdr:from>
    <xdr:ext cx="599010" cy="259045"/>
    <xdr:sp macro="" textlink="">
      <xdr:nvSpPr>
        <xdr:cNvPr id="596" name="n_1mainValue【一般廃棄物処理施設】&#10;一人当たり有形固定資産（償却資産）額"/>
        <xdr:cNvSpPr txBox="1"/>
      </xdr:nvSpPr>
      <xdr:spPr>
        <a:xfrm>
          <a:off x="21011095" y="600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16448</xdr:rowOff>
    </xdr:from>
    <xdr:ext cx="599010" cy="259045"/>
    <xdr:sp macro="" textlink="">
      <xdr:nvSpPr>
        <xdr:cNvPr id="597" name="n_2mainValue【一般廃棄物処理施設】&#10;一人当たり有形固定資産（償却資産）額"/>
        <xdr:cNvSpPr txBox="1"/>
      </xdr:nvSpPr>
      <xdr:spPr>
        <a:xfrm>
          <a:off x="20134795" y="601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29867</xdr:rowOff>
    </xdr:from>
    <xdr:ext cx="599010" cy="259045"/>
    <xdr:sp macro="" textlink="">
      <xdr:nvSpPr>
        <xdr:cNvPr id="598" name="n_3mainValue【一般廃棄物処理施設】&#10;一人当たり有形固定資産（償却資産）額"/>
        <xdr:cNvSpPr txBox="1"/>
      </xdr:nvSpPr>
      <xdr:spPr>
        <a:xfrm>
          <a:off x="19245795" y="603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43385</xdr:rowOff>
    </xdr:from>
    <xdr:ext cx="599010" cy="259045"/>
    <xdr:sp macro="" textlink="">
      <xdr:nvSpPr>
        <xdr:cNvPr id="599" name="n_4mainValue【一般廃棄物処理施設】&#10;一人当たり有形固定資産（償却資産）額"/>
        <xdr:cNvSpPr txBox="1"/>
      </xdr:nvSpPr>
      <xdr:spPr>
        <a:xfrm>
          <a:off x="18356795" y="60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24638</xdr:rowOff>
    </xdr:from>
    <xdr:to>
      <xdr:col>85</xdr:col>
      <xdr:colOff>177800</xdr:colOff>
      <xdr:row>58</xdr:row>
      <xdr:rowOff>126238</xdr:rowOff>
    </xdr:to>
    <xdr:sp macro="" textlink="">
      <xdr:nvSpPr>
        <xdr:cNvPr id="638" name="楕円 637"/>
        <xdr:cNvSpPr/>
      </xdr:nvSpPr>
      <xdr:spPr>
        <a:xfrm>
          <a:off x="16268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47515</xdr:rowOff>
    </xdr:from>
    <xdr:ext cx="405111" cy="259045"/>
    <xdr:sp macro="" textlink="">
      <xdr:nvSpPr>
        <xdr:cNvPr id="639" name="【保健センター・保健所】&#10;有形固定資産減価償却率該当値テキスト"/>
        <xdr:cNvSpPr txBox="1"/>
      </xdr:nvSpPr>
      <xdr:spPr>
        <a:xfrm>
          <a:off x="16357600" y="982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145796</xdr:rowOff>
    </xdr:from>
    <xdr:to>
      <xdr:col>81</xdr:col>
      <xdr:colOff>101600</xdr:colOff>
      <xdr:row>58</xdr:row>
      <xdr:rowOff>75946</xdr:rowOff>
    </xdr:to>
    <xdr:sp macro="" textlink="">
      <xdr:nvSpPr>
        <xdr:cNvPr id="640" name="楕円 639"/>
        <xdr:cNvSpPr/>
      </xdr:nvSpPr>
      <xdr:spPr>
        <a:xfrm>
          <a:off x="154305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25146</xdr:rowOff>
    </xdr:from>
    <xdr:to>
      <xdr:col>85</xdr:col>
      <xdr:colOff>127000</xdr:colOff>
      <xdr:row>58</xdr:row>
      <xdr:rowOff>75438</xdr:rowOff>
    </xdr:to>
    <xdr:cxnSp macro="">
      <xdr:nvCxnSpPr>
        <xdr:cNvPr id="641" name="直線コネクタ 640"/>
        <xdr:cNvCxnSpPr/>
      </xdr:nvCxnSpPr>
      <xdr:spPr>
        <a:xfrm>
          <a:off x="15481300" y="996924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93218</xdr:rowOff>
    </xdr:from>
    <xdr:to>
      <xdr:col>76</xdr:col>
      <xdr:colOff>165100</xdr:colOff>
      <xdr:row>58</xdr:row>
      <xdr:rowOff>23368</xdr:rowOff>
    </xdr:to>
    <xdr:sp macro="" textlink="">
      <xdr:nvSpPr>
        <xdr:cNvPr id="642" name="楕円 641"/>
        <xdr:cNvSpPr/>
      </xdr:nvSpPr>
      <xdr:spPr>
        <a:xfrm>
          <a:off x="14541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144018</xdr:rowOff>
    </xdr:from>
    <xdr:to>
      <xdr:col>81</xdr:col>
      <xdr:colOff>50800</xdr:colOff>
      <xdr:row>58</xdr:row>
      <xdr:rowOff>25146</xdr:rowOff>
    </xdr:to>
    <xdr:cxnSp macro="">
      <xdr:nvCxnSpPr>
        <xdr:cNvPr id="643" name="直線コネクタ 642"/>
        <xdr:cNvCxnSpPr/>
      </xdr:nvCxnSpPr>
      <xdr:spPr>
        <a:xfrm>
          <a:off x="14592300" y="99166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44" name="楕円 643"/>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144018</xdr:rowOff>
    </xdr:to>
    <xdr:cxnSp macro="">
      <xdr:nvCxnSpPr>
        <xdr:cNvPr id="645" name="直線コネクタ 644"/>
        <xdr:cNvCxnSpPr/>
      </xdr:nvCxnSpPr>
      <xdr:spPr>
        <a:xfrm>
          <a:off x="13703300" y="98640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161798</xdr:rowOff>
    </xdr:from>
    <xdr:to>
      <xdr:col>67</xdr:col>
      <xdr:colOff>101600</xdr:colOff>
      <xdr:row>57</xdr:row>
      <xdr:rowOff>91948</xdr:rowOff>
    </xdr:to>
    <xdr:sp macro="" textlink="">
      <xdr:nvSpPr>
        <xdr:cNvPr id="646" name="楕円 645"/>
        <xdr:cNvSpPr/>
      </xdr:nvSpPr>
      <xdr:spPr>
        <a:xfrm>
          <a:off x="12763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41148</xdr:rowOff>
    </xdr:from>
    <xdr:to>
      <xdr:col>71</xdr:col>
      <xdr:colOff>177800</xdr:colOff>
      <xdr:row>57</xdr:row>
      <xdr:rowOff>91440</xdr:rowOff>
    </xdr:to>
    <xdr:cxnSp macro="">
      <xdr:nvCxnSpPr>
        <xdr:cNvPr id="647" name="直線コネクタ 646"/>
        <xdr:cNvCxnSpPr/>
      </xdr:nvCxnSpPr>
      <xdr:spPr>
        <a:xfrm>
          <a:off x="12814300" y="98137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92473</xdr:rowOff>
    </xdr:from>
    <xdr:ext cx="405111" cy="259045"/>
    <xdr:sp macro="" textlink="">
      <xdr:nvSpPr>
        <xdr:cNvPr id="652" name="n_1mainValue【保健センター・保健所】&#10;有形固定資産減価償却率"/>
        <xdr:cNvSpPr txBox="1"/>
      </xdr:nvSpPr>
      <xdr:spPr>
        <a:xfrm>
          <a:off x="152660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39895</xdr:rowOff>
    </xdr:from>
    <xdr:ext cx="405111" cy="259045"/>
    <xdr:sp macro="" textlink="">
      <xdr:nvSpPr>
        <xdr:cNvPr id="653" name="n_2mainValue【保健センター・保健所】&#10;有形固定資産減価償却率"/>
        <xdr:cNvSpPr txBox="1"/>
      </xdr:nvSpPr>
      <xdr:spPr>
        <a:xfrm>
          <a:off x="14389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54" name="n_3mainValue【保健センター・保健所】&#10;有形固定資産減価償却率"/>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108475</xdr:rowOff>
    </xdr:from>
    <xdr:ext cx="405111" cy="259045"/>
    <xdr:sp macro="" textlink="">
      <xdr:nvSpPr>
        <xdr:cNvPr id="655" name="n_4mainValue【保健センター・保健所】&#10;有形固定資産減価償却率"/>
        <xdr:cNvSpPr txBox="1"/>
      </xdr:nvSpPr>
      <xdr:spPr>
        <a:xfrm>
          <a:off x="126117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125730</xdr:rowOff>
    </xdr:to>
    <xdr:cxnSp macro="">
      <xdr:nvCxnSpPr>
        <xdr:cNvPr id="698" name="直線コネクタ 697"/>
        <xdr:cNvCxnSpPr/>
      </xdr:nvCxnSpPr>
      <xdr:spPr>
        <a:xfrm flipV="1">
          <a:off x="21323300" y="10919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53" name="楕円 752"/>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754" name="【消防施設】&#10;有形固定資産減価償却率該当値テキスト"/>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755" name="楕円 754"/>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28575</xdr:rowOff>
    </xdr:to>
    <xdr:cxnSp macro="">
      <xdr:nvCxnSpPr>
        <xdr:cNvPr id="756" name="直線コネクタ 755"/>
        <xdr:cNvCxnSpPr/>
      </xdr:nvCxnSpPr>
      <xdr:spPr>
        <a:xfrm>
          <a:off x="15481300" y="140550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757" name="楕円 756"/>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167639</xdr:rowOff>
    </xdr:to>
    <xdr:cxnSp macro="">
      <xdr:nvCxnSpPr>
        <xdr:cNvPr id="758" name="直線コネクタ 757"/>
        <xdr:cNvCxnSpPr/>
      </xdr:nvCxnSpPr>
      <xdr:spPr>
        <a:xfrm>
          <a:off x="14592300" y="14015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10161</xdr:rowOff>
    </xdr:from>
    <xdr:to>
      <xdr:col>72</xdr:col>
      <xdr:colOff>38100</xdr:colOff>
      <xdr:row>81</xdr:row>
      <xdr:rowOff>111761</xdr:rowOff>
    </xdr:to>
    <xdr:sp macro="" textlink="">
      <xdr:nvSpPr>
        <xdr:cNvPr id="759" name="楕円 758"/>
        <xdr:cNvSpPr/>
      </xdr:nvSpPr>
      <xdr:spPr>
        <a:xfrm>
          <a:off x="1365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60961</xdr:rowOff>
    </xdr:from>
    <xdr:to>
      <xdr:col>76</xdr:col>
      <xdr:colOff>114300</xdr:colOff>
      <xdr:row>81</xdr:row>
      <xdr:rowOff>127636</xdr:rowOff>
    </xdr:to>
    <xdr:cxnSp macro="">
      <xdr:nvCxnSpPr>
        <xdr:cNvPr id="760" name="直線コネクタ 759"/>
        <xdr:cNvCxnSpPr/>
      </xdr:nvCxnSpPr>
      <xdr:spPr>
        <a:xfrm>
          <a:off x="13703300" y="139484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761" name="楕円 760"/>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60961</xdr:rowOff>
    </xdr:to>
    <xdr:cxnSp macro="">
      <xdr:nvCxnSpPr>
        <xdr:cNvPr id="762" name="直線コネクタ 761"/>
        <xdr:cNvCxnSpPr/>
      </xdr:nvCxnSpPr>
      <xdr:spPr>
        <a:xfrm>
          <a:off x="12814300" y="138855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63516</xdr:rowOff>
    </xdr:from>
    <xdr:ext cx="405111" cy="259045"/>
    <xdr:sp macro="" textlink="">
      <xdr:nvSpPr>
        <xdr:cNvPr id="767" name="n_1mainValue【消防施設】&#10;有形固定資産減価償却率"/>
        <xdr:cNvSpPr txBox="1"/>
      </xdr:nvSpPr>
      <xdr:spPr>
        <a:xfrm>
          <a:off x="15266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768" name="n_2mainValue【消防施設】&#10;有形固定資産減価償却率"/>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769" name="n_3mainValue【消防施設】&#10;有形固定資産減価償却率"/>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770" name="n_4mainValue【消防施設】&#10;有形固定資産減価償却率"/>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55336</xdr:rowOff>
    </xdr:from>
    <xdr:to>
      <xdr:col>116</xdr:col>
      <xdr:colOff>114300</xdr:colOff>
      <xdr:row>79</xdr:row>
      <xdr:rowOff>156936</xdr:rowOff>
    </xdr:to>
    <xdr:sp macro="" textlink="">
      <xdr:nvSpPr>
        <xdr:cNvPr id="812" name="楕円 811"/>
        <xdr:cNvSpPr/>
      </xdr:nvSpPr>
      <xdr:spPr>
        <a:xfrm>
          <a:off x="221107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78213</xdr:rowOff>
    </xdr:from>
    <xdr:ext cx="469744" cy="259045"/>
    <xdr:sp macro="" textlink="">
      <xdr:nvSpPr>
        <xdr:cNvPr id="813" name="【消防施設】&#10;一人当たり面積該当値テキスト"/>
        <xdr:cNvSpPr txBox="1"/>
      </xdr:nvSpPr>
      <xdr:spPr>
        <a:xfrm>
          <a:off x="22199600"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17236</xdr:rowOff>
    </xdr:from>
    <xdr:to>
      <xdr:col>112</xdr:col>
      <xdr:colOff>38100</xdr:colOff>
      <xdr:row>81</xdr:row>
      <xdr:rowOff>118836</xdr:rowOff>
    </xdr:to>
    <xdr:sp macro="" textlink="">
      <xdr:nvSpPr>
        <xdr:cNvPr id="814" name="楕円 813"/>
        <xdr:cNvSpPr/>
      </xdr:nvSpPr>
      <xdr:spPr>
        <a:xfrm>
          <a:off x="212725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106136</xdr:rowOff>
    </xdr:from>
    <xdr:to>
      <xdr:col>116</xdr:col>
      <xdr:colOff>63500</xdr:colOff>
      <xdr:row>81</xdr:row>
      <xdr:rowOff>68036</xdr:rowOff>
    </xdr:to>
    <xdr:cxnSp macro="">
      <xdr:nvCxnSpPr>
        <xdr:cNvPr id="815" name="直線コネクタ 814"/>
        <xdr:cNvCxnSpPr/>
      </xdr:nvCxnSpPr>
      <xdr:spPr>
        <a:xfrm flipV="1">
          <a:off x="21323300" y="13650686"/>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28121</xdr:rowOff>
    </xdr:from>
    <xdr:to>
      <xdr:col>107</xdr:col>
      <xdr:colOff>101600</xdr:colOff>
      <xdr:row>81</xdr:row>
      <xdr:rowOff>129721</xdr:rowOff>
    </xdr:to>
    <xdr:sp macro="" textlink="">
      <xdr:nvSpPr>
        <xdr:cNvPr id="816" name="楕円 815"/>
        <xdr:cNvSpPr/>
      </xdr:nvSpPr>
      <xdr:spPr>
        <a:xfrm>
          <a:off x="2038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68036</xdr:rowOff>
    </xdr:from>
    <xdr:to>
      <xdr:col>111</xdr:col>
      <xdr:colOff>177800</xdr:colOff>
      <xdr:row>81</xdr:row>
      <xdr:rowOff>78921</xdr:rowOff>
    </xdr:to>
    <xdr:cxnSp macro="">
      <xdr:nvCxnSpPr>
        <xdr:cNvPr id="817" name="直線コネクタ 816"/>
        <xdr:cNvCxnSpPr/>
      </xdr:nvCxnSpPr>
      <xdr:spPr>
        <a:xfrm flipV="1">
          <a:off x="20434300" y="13955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39007</xdr:rowOff>
    </xdr:from>
    <xdr:to>
      <xdr:col>102</xdr:col>
      <xdr:colOff>165100</xdr:colOff>
      <xdr:row>81</xdr:row>
      <xdr:rowOff>140607</xdr:rowOff>
    </xdr:to>
    <xdr:sp macro="" textlink="">
      <xdr:nvSpPr>
        <xdr:cNvPr id="818" name="楕円 817"/>
        <xdr:cNvSpPr/>
      </xdr:nvSpPr>
      <xdr:spPr>
        <a:xfrm>
          <a:off x="19494500" y="13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78921</xdr:rowOff>
    </xdr:from>
    <xdr:to>
      <xdr:col>107</xdr:col>
      <xdr:colOff>50800</xdr:colOff>
      <xdr:row>81</xdr:row>
      <xdr:rowOff>89807</xdr:rowOff>
    </xdr:to>
    <xdr:cxnSp macro="">
      <xdr:nvCxnSpPr>
        <xdr:cNvPr id="819" name="直線コネクタ 818"/>
        <xdr:cNvCxnSpPr/>
      </xdr:nvCxnSpPr>
      <xdr:spPr>
        <a:xfrm flipV="1">
          <a:off x="19545300" y="139663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49893</xdr:rowOff>
    </xdr:from>
    <xdr:to>
      <xdr:col>98</xdr:col>
      <xdr:colOff>38100</xdr:colOff>
      <xdr:row>81</xdr:row>
      <xdr:rowOff>151493</xdr:rowOff>
    </xdr:to>
    <xdr:sp macro="" textlink="">
      <xdr:nvSpPr>
        <xdr:cNvPr id="820" name="楕円 819"/>
        <xdr:cNvSpPr/>
      </xdr:nvSpPr>
      <xdr:spPr>
        <a:xfrm>
          <a:off x="1860550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89807</xdr:rowOff>
    </xdr:from>
    <xdr:to>
      <xdr:col>102</xdr:col>
      <xdr:colOff>114300</xdr:colOff>
      <xdr:row>81</xdr:row>
      <xdr:rowOff>100693</xdr:rowOff>
    </xdr:to>
    <xdr:cxnSp macro="">
      <xdr:nvCxnSpPr>
        <xdr:cNvPr id="821" name="直線コネクタ 820"/>
        <xdr:cNvCxnSpPr/>
      </xdr:nvCxnSpPr>
      <xdr:spPr>
        <a:xfrm flipV="1">
          <a:off x="18656300" y="13977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135363</xdr:rowOff>
    </xdr:from>
    <xdr:ext cx="469744" cy="259045"/>
    <xdr:sp macro="" textlink="">
      <xdr:nvSpPr>
        <xdr:cNvPr id="826" name="n_1mainValue【消防施設】&#10;一人当たり面積"/>
        <xdr:cNvSpPr txBox="1"/>
      </xdr:nvSpPr>
      <xdr:spPr>
        <a:xfrm>
          <a:off x="21075727" y="136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827" name="n_2mainValue【消防施設】&#10;一人当たり面積"/>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157134</xdr:rowOff>
    </xdr:from>
    <xdr:ext cx="469744" cy="259045"/>
    <xdr:sp macro="" textlink="">
      <xdr:nvSpPr>
        <xdr:cNvPr id="828" name="n_3mainValue【消防施設】&#10;一人当たり面積"/>
        <xdr:cNvSpPr txBox="1"/>
      </xdr:nvSpPr>
      <xdr:spPr>
        <a:xfrm>
          <a:off x="193104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168020</xdr:rowOff>
    </xdr:from>
    <xdr:ext cx="469744" cy="259045"/>
    <xdr:sp macro="" textlink="">
      <xdr:nvSpPr>
        <xdr:cNvPr id="829" name="n_4mainValue【消防施設】&#10;一人当たり面積"/>
        <xdr:cNvSpPr txBox="1"/>
      </xdr:nvSpPr>
      <xdr:spPr>
        <a:xfrm>
          <a:off x="18421427" y="1371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10161</xdr:rowOff>
    </xdr:from>
    <xdr:to>
      <xdr:col>85</xdr:col>
      <xdr:colOff>177800</xdr:colOff>
      <xdr:row>101</xdr:row>
      <xdr:rowOff>111761</xdr:rowOff>
    </xdr:to>
    <xdr:sp macro="" textlink="">
      <xdr:nvSpPr>
        <xdr:cNvPr id="870" name="楕円 869"/>
        <xdr:cNvSpPr/>
      </xdr:nvSpPr>
      <xdr:spPr>
        <a:xfrm>
          <a:off x="16268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33038</xdr:rowOff>
    </xdr:from>
    <xdr:ext cx="405111" cy="259045"/>
    <xdr:sp macro="" textlink="">
      <xdr:nvSpPr>
        <xdr:cNvPr id="871" name="【庁舎】&#10;有形固定資産減価償却率該当値テキスト"/>
        <xdr:cNvSpPr txBox="1"/>
      </xdr:nvSpPr>
      <xdr:spPr>
        <a:xfrm>
          <a:off x="16357600"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135889</xdr:rowOff>
    </xdr:from>
    <xdr:to>
      <xdr:col>81</xdr:col>
      <xdr:colOff>101600</xdr:colOff>
      <xdr:row>101</xdr:row>
      <xdr:rowOff>66039</xdr:rowOff>
    </xdr:to>
    <xdr:sp macro="" textlink="">
      <xdr:nvSpPr>
        <xdr:cNvPr id="872" name="楕円 871"/>
        <xdr:cNvSpPr/>
      </xdr:nvSpPr>
      <xdr:spPr>
        <a:xfrm>
          <a:off x="15430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15239</xdr:rowOff>
    </xdr:from>
    <xdr:to>
      <xdr:col>85</xdr:col>
      <xdr:colOff>127000</xdr:colOff>
      <xdr:row>101</xdr:row>
      <xdr:rowOff>60961</xdr:rowOff>
    </xdr:to>
    <xdr:cxnSp macro="">
      <xdr:nvCxnSpPr>
        <xdr:cNvPr id="873" name="直線コネクタ 872"/>
        <xdr:cNvCxnSpPr/>
      </xdr:nvCxnSpPr>
      <xdr:spPr>
        <a:xfrm>
          <a:off x="15481300" y="173316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149225</xdr:rowOff>
    </xdr:from>
    <xdr:to>
      <xdr:col>76</xdr:col>
      <xdr:colOff>165100</xdr:colOff>
      <xdr:row>101</xdr:row>
      <xdr:rowOff>79375</xdr:rowOff>
    </xdr:to>
    <xdr:sp macro="" textlink="">
      <xdr:nvSpPr>
        <xdr:cNvPr id="874" name="楕円 873"/>
        <xdr:cNvSpPr/>
      </xdr:nvSpPr>
      <xdr:spPr>
        <a:xfrm>
          <a:off x="14541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15239</xdr:rowOff>
    </xdr:from>
    <xdr:to>
      <xdr:col>81</xdr:col>
      <xdr:colOff>50800</xdr:colOff>
      <xdr:row>101</xdr:row>
      <xdr:rowOff>28575</xdr:rowOff>
    </xdr:to>
    <xdr:cxnSp macro="">
      <xdr:nvCxnSpPr>
        <xdr:cNvPr id="875" name="直線コネクタ 874"/>
        <xdr:cNvCxnSpPr/>
      </xdr:nvCxnSpPr>
      <xdr:spPr>
        <a:xfrm flipV="1">
          <a:off x="14592300" y="173316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103505</xdr:rowOff>
    </xdr:from>
    <xdr:to>
      <xdr:col>72</xdr:col>
      <xdr:colOff>38100</xdr:colOff>
      <xdr:row>101</xdr:row>
      <xdr:rowOff>33655</xdr:rowOff>
    </xdr:to>
    <xdr:sp macro="" textlink="">
      <xdr:nvSpPr>
        <xdr:cNvPr id="876" name="楕円 875"/>
        <xdr:cNvSpPr/>
      </xdr:nvSpPr>
      <xdr:spPr>
        <a:xfrm>
          <a:off x="13652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154305</xdr:rowOff>
    </xdr:from>
    <xdr:to>
      <xdr:col>76</xdr:col>
      <xdr:colOff>114300</xdr:colOff>
      <xdr:row>101</xdr:row>
      <xdr:rowOff>28575</xdr:rowOff>
    </xdr:to>
    <xdr:cxnSp macro="">
      <xdr:nvCxnSpPr>
        <xdr:cNvPr id="877" name="直線コネクタ 876"/>
        <xdr:cNvCxnSpPr/>
      </xdr:nvCxnSpPr>
      <xdr:spPr>
        <a:xfrm>
          <a:off x="13703300" y="17299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61595</xdr:rowOff>
    </xdr:from>
    <xdr:to>
      <xdr:col>67</xdr:col>
      <xdr:colOff>101600</xdr:colOff>
      <xdr:row>100</xdr:row>
      <xdr:rowOff>163195</xdr:rowOff>
    </xdr:to>
    <xdr:sp macro="" textlink="">
      <xdr:nvSpPr>
        <xdr:cNvPr id="878" name="楕円 877"/>
        <xdr:cNvSpPr/>
      </xdr:nvSpPr>
      <xdr:spPr>
        <a:xfrm>
          <a:off x="12763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112395</xdr:rowOff>
    </xdr:from>
    <xdr:to>
      <xdr:col>71</xdr:col>
      <xdr:colOff>177800</xdr:colOff>
      <xdr:row>100</xdr:row>
      <xdr:rowOff>154305</xdr:rowOff>
    </xdr:to>
    <xdr:cxnSp macro="">
      <xdr:nvCxnSpPr>
        <xdr:cNvPr id="879" name="直線コネクタ 878"/>
        <xdr:cNvCxnSpPr/>
      </xdr:nvCxnSpPr>
      <xdr:spPr>
        <a:xfrm>
          <a:off x="12814300" y="17257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82566</xdr:rowOff>
    </xdr:from>
    <xdr:ext cx="405111" cy="259045"/>
    <xdr:sp macro="" textlink="">
      <xdr:nvSpPr>
        <xdr:cNvPr id="884" name="n_1mainValue【庁舎】&#10;有形固定資産減価償却率"/>
        <xdr:cNvSpPr txBox="1"/>
      </xdr:nvSpPr>
      <xdr:spPr>
        <a:xfrm>
          <a:off x="152660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95902</xdr:rowOff>
    </xdr:from>
    <xdr:ext cx="405111" cy="259045"/>
    <xdr:sp macro="" textlink="">
      <xdr:nvSpPr>
        <xdr:cNvPr id="885" name="n_2mainValue【庁舎】&#10;有形固定資産減価償却率"/>
        <xdr:cNvSpPr txBox="1"/>
      </xdr:nvSpPr>
      <xdr:spPr>
        <a:xfrm>
          <a:off x="14389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50182</xdr:rowOff>
    </xdr:from>
    <xdr:ext cx="405111" cy="259045"/>
    <xdr:sp macro="" textlink="">
      <xdr:nvSpPr>
        <xdr:cNvPr id="886" name="n_3mainValue【庁舎】&#10;有形固定資産減価償却率"/>
        <xdr:cNvSpPr txBox="1"/>
      </xdr:nvSpPr>
      <xdr:spPr>
        <a:xfrm>
          <a:off x="135007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8272</xdr:rowOff>
    </xdr:from>
    <xdr:ext cx="405111" cy="259045"/>
    <xdr:sp macro="" textlink="">
      <xdr:nvSpPr>
        <xdr:cNvPr id="887" name="n_4mainValue【庁舎】&#10;有形固定資産減価償却率"/>
        <xdr:cNvSpPr txBox="1"/>
      </xdr:nvSpPr>
      <xdr:spPr>
        <a:xfrm>
          <a:off x="12611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61976</xdr:rowOff>
    </xdr:from>
    <xdr:to>
      <xdr:col>116</xdr:col>
      <xdr:colOff>114300</xdr:colOff>
      <xdr:row>102</xdr:row>
      <xdr:rowOff>163576</xdr:rowOff>
    </xdr:to>
    <xdr:sp macro="" textlink="">
      <xdr:nvSpPr>
        <xdr:cNvPr id="925" name="楕円 924"/>
        <xdr:cNvSpPr/>
      </xdr:nvSpPr>
      <xdr:spPr>
        <a:xfrm>
          <a:off x="22110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84853</xdr:rowOff>
    </xdr:from>
    <xdr:ext cx="469744" cy="259045"/>
    <xdr:sp macro="" textlink="">
      <xdr:nvSpPr>
        <xdr:cNvPr id="926" name="【庁舎】&#10;一人当たり面積該当値テキスト"/>
        <xdr:cNvSpPr txBox="1"/>
      </xdr:nvSpPr>
      <xdr:spPr>
        <a:xfrm>
          <a:off x="22199600"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66548</xdr:rowOff>
    </xdr:from>
    <xdr:to>
      <xdr:col>112</xdr:col>
      <xdr:colOff>38100</xdr:colOff>
      <xdr:row>102</xdr:row>
      <xdr:rowOff>168148</xdr:rowOff>
    </xdr:to>
    <xdr:sp macro="" textlink="">
      <xdr:nvSpPr>
        <xdr:cNvPr id="927" name="楕円 926"/>
        <xdr:cNvSpPr/>
      </xdr:nvSpPr>
      <xdr:spPr>
        <a:xfrm>
          <a:off x="21272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112776</xdr:rowOff>
    </xdr:from>
    <xdr:to>
      <xdr:col>116</xdr:col>
      <xdr:colOff>63500</xdr:colOff>
      <xdr:row>102</xdr:row>
      <xdr:rowOff>117348</xdr:rowOff>
    </xdr:to>
    <xdr:cxnSp macro="">
      <xdr:nvCxnSpPr>
        <xdr:cNvPr id="928" name="直線コネクタ 927"/>
        <xdr:cNvCxnSpPr/>
      </xdr:nvCxnSpPr>
      <xdr:spPr>
        <a:xfrm flipV="1">
          <a:off x="21323300" y="176006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xdr:rowOff>
    </xdr:from>
    <xdr:to>
      <xdr:col>107</xdr:col>
      <xdr:colOff>101600</xdr:colOff>
      <xdr:row>102</xdr:row>
      <xdr:rowOff>117856</xdr:rowOff>
    </xdr:to>
    <xdr:sp macro="" textlink="">
      <xdr:nvSpPr>
        <xdr:cNvPr id="929" name="楕円 928"/>
        <xdr:cNvSpPr/>
      </xdr:nvSpPr>
      <xdr:spPr>
        <a:xfrm>
          <a:off x="20383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67056</xdr:rowOff>
    </xdr:from>
    <xdr:to>
      <xdr:col>111</xdr:col>
      <xdr:colOff>177800</xdr:colOff>
      <xdr:row>102</xdr:row>
      <xdr:rowOff>117348</xdr:rowOff>
    </xdr:to>
    <xdr:cxnSp macro="">
      <xdr:nvCxnSpPr>
        <xdr:cNvPr id="930" name="直線コネクタ 929"/>
        <xdr:cNvCxnSpPr/>
      </xdr:nvCxnSpPr>
      <xdr:spPr>
        <a:xfrm>
          <a:off x="20434300" y="1755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29972</xdr:rowOff>
    </xdr:from>
    <xdr:to>
      <xdr:col>102</xdr:col>
      <xdr:colOff>165100</xdr:colOff>
      <xdr:row>102</xdr:row>
      <xdr:rowOff>131572</xdr:rowOff>
    </xdr:to>
    <xdr:sp macro="" textlink="">
      <xdr:nvSpPr>
        <xdr:cNvPr id="931" name="楕円 930"/>
        <xdr:cNvSpPr/>
      </xdr:nvSpPr>
      <xdr:spPr>
        <a:xfrm>
          <a:off x="19494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67056</xdr:rowOff>
    </xdr:from>
    <xdr:to>
      <xdr:col>107</xdr:col>
      <xdr:colOff>50800</xdr:colOff>
      <xdr:row>102</xdr:row>
      <xdr:rowOff>80772</xdr:rowOff>
    </xdr:to>
    <xdr:cxnSp macro="">
      <xdr:nvCxnSpPr>
        <xdr:cNvPr id="932" name="直線コネクタ 931"/>
        <xdr:cNvCxnSpPr/>
      </xdr:nvCxnSpPr>
      <xdr:spPr>
        <a:xfrm flipV="1">
          <a:off x="19545300" y="17554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48261</xdr:rowOff>
    </xdr:from>
    <xdr:to>
      <xdr:col>98</xdr:col>
      <xdr:colOff>38100</xdr:colOff>
      <xdr:row>102</xdr:row>
      <xdr:rowOff>149861</xdr:rowOff>
    </xdr:to>
    <xdr:sp macro="" textlink="">
      <xdr:nvSpPr>
        <xdr:cNvPr id="933" name="楕円 932"/>
        <xdr:cNvSpPr/>
      </xdr:nvSpPr>
      <xdr:spPr>
        <a:xfrm>
          <a:off x="18605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80772</xdr:rowOff>
    </xdr:from>
    <xdr:to>
      <xdr:col>102</xdr:col>
      <xdr:colOff>114300</xdr:colOff>
      <xdr:row>102</xdr:row>
      <xdr:rowOff>99061</xdr:rowOff>
    </xdr:to>
    <xdr:cxnSp macro="">
      <xdr:nvCxnSpPr>
        <xdr:cNvPr id="934" name="直線コネクタ 933"/>
        <xdr:cNvCxnSpPr/>
      </xdr:nvCxnSpPr>
      <xdr:spPr>
        <a:xfrm flipV="1">
          <a:off x="18656300" y="175686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13225</xdr:rowOff>
    </xdr:from>
    <xdr:ext cx="469744" cy="259045"/>
    <xdr:sp macro="" textlink="">
      <xdr:nvSpPr>
        <xdr:cNvPr id="939" name="n_1mainValue【庁舎】&#10;一人当たり面積"/>
        <xdr:cNvSpPr txBox="1"/>
      </xdr:nvSpPr>
      <xdr:spPr>
        <a:xfrm>
          <a:off x="210757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134383</xdr:rowOff>
    </xdr:from>
    <xdr:ext cx="469744" cy="259045"/>
    <xdr:sp macro="" textlink="">
      <xdr:nvSpPr>
        <xdr:cNvPr id="940" name="n_2mainValue【庁舎】&#10;一人当たり面積"/>
        <xdr:cNvSpPr txBox="1"/>
      </xdr:nvSpPr>
      <xdr:spPr>
        <a:xfrm>
          <a:off x="20199427" y="1727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148099</xdr:rowOff>
    </xdr:from>
    <xdr:ext cx="469744" cy="259045"/>
    <xdr:sp macro="" textlink="">
      <xdr:nvSpPr>
        <xdr:cNvPr id="941" name="n_3mainValue【庁舎】&#10;一人当たり面積"/>
        <xdr:cNvSpPr txBox="1"/>
      </xdr:nvSpPr>
      <xdr:spPr>
        <a:xfrm>
          <a:off x="19310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166388</xdr:rowOff>
    </xdr:from>
    <xdr:ext cx="469744" cy="259045"/>
    <xdr:sp macro="" textlink="">
      <xdr:nvSpPr>
        <xdr:cNvPr id="942" name="n_4mainValue【庁舎】&#10;一人当たり面積"/>
        <xdr:cNvSpPr txBox="1"/>
      </xdr:nvSpPr>
      <xdr:spPr>
        <a:xfrm>
          <a:off x="18421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一般廃棄物処理施設については、奥山工場において平成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年度に新炉整備、平成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年度にストックヤード整備を行ったため、有形固定資産減価償却率は類似団体平均を下回っているが、前年度より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60.3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年度に下関市勤労婦人センターの除却を行ったが、有形固定資産減価償却率は類似団体平均を上回っており、前年度より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施設を平成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年度に総合支所庁舎の建て替えに伴い複合施設として整備したため、有形固定資産減価償却率は類似団体平均を下回っているが、前年度より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消防施設については、減価償却による減価償却累計額の増加により、有形固定資産減価償却率は類似団体平均を上回っており、前年度より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59.5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庁舎については、令和元年度から令和２年度にかけて市役所本庁舎の建て替えを行ったため、有形固定資産減価償却率は類似団体平均を下回っているが、前年度より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財政力指数は、前年度と同値であったが、類似団体平均を大きく下回っているため、今後も人口減少等による税収減に対応すべく、令和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年間を計画期間とした「下関市企業誘致アクションプラン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」に基づく、戦略的かつ積極的な企業誘致活動に努め、将来的な市税の収入確保を図る。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経常収支比率は、職員数の減に伴う一般職給及び職員退職手当の減により経常経費充当一般財源が減少したことにより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類似団体と比較すると平均を上回っていることから、より一層の歳入歳出両面の効率化を図り、財政の健全化に努める。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66</xdr:row>
      <xdr:rowOff>508</xdr:rowOff>
    </xdr:to>
    <xdr:cxnSp macro="">
      <xdr:nvCxnSpPr>
        <xdr:cNvPr id="132" name="直線コネクタ 131"/>
        <xdr:cNvCxnSpPr/>
      </xdr:nvCxnSpPr>
      <xdr:spPr>
        <a:xfrm flipV="1">
          <a:off x="4114800" y="112486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508</xdr:rowOff>
    </xdr:to>
    <xdr:cxnSp macro="">
      <xdr:nvCxnSpPr>
        <xdr:cNvPr id="135" name="直線コネクタ 134"/>
        <xdr:cNvCxnSpPr/>
      </xdr:nvCxnSpPr>
      <xdr:spPr>
        <a:xfrm>
          <a:off x="3225800" y="1120521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125984</xdr:rowOff>
    </xdr:to>
    <xdr:cxnSp macro="">
      <xdr:nvCxnSpPr>
        <xdr:cNvPr id="138" name="直線コネクタ 137"/>
        <xdr:cNvCxnSpPr/>
      </xdr:nvCxnSpPr>
      <xdr:spPr>
        <a:xfrm flipV="1">
          <a:off x="2336800" y="1120521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125984</xdr:rowOff>
    </xdr:from>
    <xdr:to>
      <xdr:col>11</xdr:col>
      <xdr:colOff>31750</xdr:colOff>
      <xdr:row>66</xdr:row>
      <xdr:rowOff>159766</xdr:rowOff>
    </xdr:to>
    <xdr:cxnSp macro="">
      <xdr:nvCxnSpPr>
        <xdr:cNvPr id="141" name="直線コネクタ 140"/>
        <xdr:cNvCxnSpPr/>
      </xdr:nvCxnSpPr>
      <xdr:spPr>
        <a:xfrm flipV="1">
          <a:off x="1447800" y="114416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1" name="楕円 150"/>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2" name="財政構造の弾力性該当値テキスト"/>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3" name="楕円 152"/>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4" name="テキスト ボックス 153"/>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75184</xdr:rowOff>
    </xdr:from>
    <xdr:to>
      <xdr:col>11</xdr:col>
      <xdr:colOff>82550</xdr:colOff>
      <xdr:row>67</xdr:row>
      <xdr:rowOff>5334</xdr:rowOff>
    </xdr:to>
    <xdr:sp macro="" textlink="">
      <xdr:nvSpPr>
        <xdr:cNvPr id="157" name="楕円 156"/>
        <xdr:cNvSpPr/>
      </xdr:nvSpPr>
      <xdr:spPr>
        <a:xfrm>
          <a:off x="2286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161561</xdr:rowOff>
    </xdr:from>
    <xdr:ext cx="762000" cy="259045"/>
    <xdr:sp macro="" textlink="">
      <xdr:nvSpPr>
        <xdr:cNvPr id="158" name="テキスト ボックス 157"/>
        <xdr:cNvSpPr txBox="1"/>
      </xdr:nvSpPr>
      <xdr:spPr>
        <a:xfrm>
          <a:off x="1955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9" name="楕円 158"/>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60" name="テキスト ボックス 159"/>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人件費は、職員数の減等により前年度を下回った。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、物件費は、新型コロナウイルス関連事業費（感染者宿泊療養事業等）の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等により、前年度を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上回っていることから、引き続き定員管理計画を着実に実行するとともに、既存の業務プロセスを積極的に見直し、行政ＤＸによる業務効率化や各種手続きのデジタル化の推進等により、持続可能な行財政運営の構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4390</xdr:rowOff>
    </xdr:from>
    <xdr:to>
      <xdr:col>23</xdr:col>
      <xdr:colOff>133350</xdr:colOff>
      <xdr:row>88</xdr:row>
      <xdr:rowOff>4425</xdr:rowOff>
    </xdr:to>
    <xdr:cxnSp macro="">
      <xdr:nvCxnSpPr>
        <xdr:cNvPr id="195" name="直線コネクタ 194"/>
        <xdr:cNvCxnSpPr/>
      </xdr:nvCxnSpPr>
      <xdr:spPr>
        <a:xfrm flipV="1">
          <a:off x="4114800" y="14920540"/>
          <a:ext cx="838200" cy="17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9779</xdr:rowOff>
    </xdr:from>
    <xdr:to>
      <xdr:col>19</xdr:col>
      <xdr:colOff>133350</xdr:colOff>
      <xdr:row>88</xdr:row>
      <xdr:rowOff>4425</xdr:rowOff>
    </xdr:to>
    <xdr:cxnSp macro="">
      <xdr:nvCxnSpPr>
        <xdr:cNvPr id="198" name="直線コネクタ 197"/>
        <xdr:cNvCxnSpPr/>
      </xdr:nvCxnSpPr>
      <xdr:spPr>
        <a:xfrm>
          <a:off x="3225800" y="14925929"/>
          <a:ext cx="889000" cy="16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163720</xdr:rowOff>
    </xdr:from>
    <xdr:to>
      <xdr:col>15</xdr:col>
      <xdr:colOff>82550</xdr:colOff>
      <xdr:row>87</xdr:row>
      <xdr:rowOff>9779</xdr:rowOff>
    </xdr:to>
    <xdr:cxnSp macro="">
      <xdr:nvCxnSpPr>
        <xdr:cNvPr id="201" name="直線コネクタ 200"/>
        <xdr:cNvCxnSpPr/>
      </xdr:nvCxnSpPr>
      <xdr:spPr>
        <a:xfrm>
          <a:off x="2336800" y="14736970"/>
          <a:ext cx="889000" cy="18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154780</xdr:rowOff>
    </xdr:from>
    <xdr:to>
      <xdr:col>11</xdr:col>
      <xdr:colOff>31750</xdr:colOff>
      <xdr:row>85</xdr:row>
      <xdr:rowOff>163720</xdr:rowOff>
    </xdr:to>
    <xdr:cxnSp macro="">
      <xdr:nvCxnSpPr>
        <xdr:cNvPr id="204" name="直線コネクタ 203"/>
        <xdr:cNvCxnSpPr/>
      </xdr:nvCxnSpPr>
      <xdr:spPr>
        <a:xfrm>
          <a:off x="1447800" y="14556580"/>
          <a:ext cx="889000" cy="1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125040</xdr:rowOff>
    </xdr:from>
    <xdr:to>
      <xdr:col>23</xdr:col>
      <xdr:colOff>184150</xdr:colOff>
      <xdr:row>87</xdr:row>
      <xdr:rowOff>55190</xdr:rowOff>
    </xdr:to>
    <xdr:sp macro="" textlink="">
      <xdr:nvSpPr>
        <xdr:cNvPr id="214" name="楕円 213"/>
        <xdr:cNvSpPr/>
      </xdr:nvSpPr>
      <xdr:spPr>
        <a:xfrm>
          <a:off x="4902200" y="148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97117</xdr:rowOff>
    </xdr:from>
    <xdr:ext cx="762000" cy="259045"/>
    <xdr:sp macro="" textlink="">
      <xdr:nvSpPr>
        <xdr:cNvPr id="215" name="人件費・物件費等の状況該当値テキスト"/>
        <xdr:cNvSpPr txBox="1"/>
      </xdr:nvSpPr>
      <xdr:spPr>
        <a:xfrm>
          <a:off x="5041900" y="1484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125075</xdr:rowOff>
    </xdr:from>
    <xdr:to>
      <xdr:col>19</xdr:col>
      <xdr:colOff>184150</xdr:colOff>
      <xdr:row>88</xdr:row>
      <xdr:rowOff>55225</xdr:rowOff>
    </xdr:to>
    <xdr:sp macro="" textlink="">
      <xdr:nvSpPr>
        <xdr:cNvPr id="216" name="楕円 215"/>
        <xdr:cNvSpPr/>
      </xdr:nvSpPr>
      <xdr:spPr>
        <a:xfrm>
          <a:off x="4064000" y="150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40002</xdr:rowOff>
    </xdr:from>
    <xdr:ext cx="736600" cy="259045"/>
    <xdr:sp macro="" textlink="">
      <xdr:nvSpPr>
        <xdr:cNvPr id="217" name="テキスト ボックス 216"/>
        <xdr:cNvSpPr txBox="1"/>
      </xdr:nvSpPr>
      <xdr:spPr>
        <a:xfrm>
          <a:off x="3733800" y="1512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130429</xdr:rowOff>
    </xdr:from>
    <xdr:to>
      <xdr:col>15</xdr:col>
      <xdr:colOff>133350</xdr:colOff>
      <xdr:row>87</xdr:row>
      <xdr:rowOff>60579</xdr:rowOff>
    </xdr:to>
    <xdr:sp macro="" textlink="">
      <xdr:nvSpPr>
        <xdr:cNvPr id="218" name="楕円 217"/>
        <xdr:cNvSpPr/>
      </xdr:nvSpPr>
      <xdr:spPr>
        <a:xfrm>
          <a:off x="3175000" y="14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45356</xdr:rowOff>
    </xdr:from>
    <xdr:ext cx="762000" cy="259045"/>
    <xdr:sp macro="" textlink="">
      <xdr:nvSpPr>
        <xdr:cNvPr id="219" name="テキスト ボックス 218"/>
        <xdr:cNvSpPr txBox="1"/>
      </xdr:nvSpPr>
      <xdr:spPr>
        <a:xfrm>
          <a:off x="2844800" y="149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112920</xdr:rowOff>
    </xdr:from>
    <xdr:to>
      <xdr:col>11</xdr:col>
      <xdr:colOff>82550</xdr:colOff>
      <xdr:row>86</xdr:row>
      <xdr:rowOff>43070</xdr:rowOff>
    </xdr:to>
    <xdr:sp macro="" textlink="">
      <xdr:nvSpPr>
        <xdr:cNvPr id="220" name="楕円 219"/>
        <xdr:cNvSpPr/>
      </xdr:nvSpPr>
      <xdr:spPr>
        <a:xfrm>
          <a:off x="2286000" y="146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27847</xdr:rowOff>
    </xdr:from>
    <xdr:ext cx="762000" cy="259045"/>
    <xdr:sp macro="" textlink="">
      <xdr:nvSpPr>
        <xdr:cNvPr id="221" name="テキスト ボックス 220"/>
        <xdr:cNvSpPr txBox="1"/>
      </xdr:nvSpPr>
      <xdr:spPr>
        <a:xfrm>
          <a:off x="1955800" y="147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103980</xdr:rowOff>
    </xdr:from>
    <xdr:to>
      <xdr:col>7</xdr:col>
      <xdr:colOff>31750</xdr:colOff>
      <xdr:row>85</xdr:row>
      <xdr:rowOff>34130</xdr:rowOff>
    </xdr:to>
    <xdr:sp macro="" textlink="">
      <xdr:nvSpPr>
        <xdr:cNvPr id="222" name="楕円 221"/>
        <xdr:cNvSpPr/>
      </xdr:nvSpPr>
      <xdr:spPr>
        <a:xfrm>
          <a:off x="1397000" y="145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18907</xdr:rowOff>
    </xdr:from>
    <xdr:ext cx="762000" cy="259045"/>
    <xdr:sp macro="" textlink="">
      <xdr:nvSpPr>
        <xdr:cNvPr id="223" name="テキスト ボックス 222"/>
        <xdr:cNvSpPr txBox="1"/>
      </xdr:nvSpPr>
      <xdr:spPr>
        <a:xfrm>
          <a:off x="1066800" y="145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本市のラスパイレス指数は、定年退職者と新規採用者の人数差及び給料月額の較差により減少しており、国と同水準を維持している。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今後も、市民の理解が得られるよう、給与水準及び制度の適正化に努める。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71966</xdr:rowOff>
    </xdr:to>
    <xdr:cxnSp macro="">
      <xdr:nvCxnSpPr>
        <xdr:cNvPr id="257" name="直線コネクタ 256"/>
        <xdr:cNvCxnSpPr/>
      </xdr:nvCxnSpPr>
      <xdr:spPr>
        <a:xfrm flipV="1">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125589</xdr:rowOff>
    </xdr:to>
    <xdr:cxnSp macro="">
      <xdr:nvCxnSpPr>
        <xdr:cNvPr id="260" name="直線コネクタ 259"/>
        <xdr:cNvCxnSpPr/>
      </xdr:nvCxnSpPr>
      <xdr:spPr>
        <a:xfrm flipV="1">
          <a:off x="15290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21166</xdr:rowOff>
    </xdr:to>
    <xdr:cxnSp macro="">
      <xdr:nvCxnSpPr>
        <xdr:cNvPr id="263" name="直線コネクタ 262"/>
        <xdr:cNvCxnSpPr/>
      </xdr:nvCxnSpPr>
      <xdr:spPr>
        <a:xfrm flipV="1">
          <a:off x="14401800" y="146988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6" name="直線コネクタ 265"/>
        <xdr:cNvCxnSpPr/>
      </xdr:nvCxnSpPr>
      <xdr:spPr>
        <a:xfrm>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6" name="楕円 275"/>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7"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9" name="テキスト ボックス 278"/>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本市の職員数は、下関市定員管理計画のもと毎年削減に取り組んでいるが、全国より早い速度で人口減少が進んでおり、人口千人当たり職員数は、類似団体と比較すると依然として平均を上回っている。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にわたって安定的に質の高い市民サービスを提供し、財政の健全化へ取り組むため、引続き適正な定員の管理を行いながら、アウトソーシングの推進や先進のＩＣＴ技術等を活用し、簡素で効率的な組織体制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117263</xdr:rowOff>
    </xdr:from>
    <xdr:to>
      <xdr:col>81</xdr:col>
      <xdr:colOff>44450</xdr:colOff>
      <xdr:row>66</xdr:row>
      <xdr:rowOff>10160</xdr:rowOff>
    </xdr:to>
    <xdr:cxnSp macro="">
      <xdr:nvCxnSpPr>
        <xdr:cNvPr id="320" name="直線コネクタ 319"/>
        <xdr:cNvCxnSpPr/>
      </xdr:nvCxnSpPr>
      <xdr:spPr>
        <a:xfrm flipV="1">
          <a:off x="16179800" y="112615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26246</xdr:rowOff>
    </xdr:to>
    <xdr:cxnSp macro="">
      <xdr:nvCxnSpPr>
        <xdr:cNvPr id="323" name="直線コネクタ 322"/>
        <xdr:cNvCxnSpPr/>
      </xdr:nvCxnSpPr>
      <xdr:spPr>
        <a:xfrm flipV="1">
          <a:off x="15290800" y="1132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149437</xdr:rowOff>
    </xdr:from>
    <xdr:to>
      <xdr:col>72</xdr:col>
      <xdr:colOff>203200</xdr:colOff>
      <xdr:row>66</xdr:row>
      <xdr:rowOff>26246</xdr:rowOff>
    </xdr:to>
    <xdr:cxnSp macro="">
      <xdr:nvCxnSpPr>
        <xdr:cNvPr id="326" name="直線コネクタ 325"/>
        <xdr:cNvCxnSpPr/>
      </xdr:nvCxnSpPr>
      <xdr:spPr>
        <a:xfrm>
          <a:off x="14401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149437</xdr:rowOff>
    </xdr:from>
    <xdr:to>
      <xdr:col>68</xdr:col>
      <xdr:colOff>152400</xdr:colOff>
      <xdr:row>66</xdr:row>
      <xdr:rowOff>26246</xdr:rowOff>
    </xdr:to>
    <xdr:cxnSp macro="">
      <xdr:nvCxnSpPr>
        <xdr:cNvPr id="329" name="直線コネクタ 328"/>
        <xdr:cNvCxnSpPr/>
      </xdr:nvCxnSpPr>
      <xdr:spPr>
        <a:xfrm flipV="1">
          <a:off x="13512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66463</xdr:rowOff>
    </xdr:from>
    <xdr:to>
      <xdr:col>81</xdr:col>
      <xdr:colOff>95250</xdr:colOff>
      <xdr:row>65</xdr:row>
      <xdr:rowOff>168063</xdr:rowOff>
    </xdr:to>
    <xdr:sp macro="" textlink="">
      <xdr:nvSpPr>
        <xdr:cNvPr id="339" name="楕円 338"/>
        <xdr:cNvSpPr/>
      </xdr:nvSpPr>
      <xdr:spPr>
        <a:xfrm>
          <a:off x="16967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38540</xdr:rowOff>
    </xdr:from>
    <xdr:ext cx="762000" cy="259045"/>
    <xdr:sp macro="" textlink="">
      <xdr:nvSpPr>
        <xdr:cNvPr id="340" name="定員管理の状況該当値テキスト"/>
        <xdr:cNvSpPr txBox="1"/>
      </xdr:nvSpPr>
      <xdr:spPr>
        <a:xfrm>
          <a:off x="17106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130810</xdr:rowOff>
    </xdr:from>
    <xdr:to>
      <xdr:col>77</xdr:col>
      <xdr:colOff>95250</xdr:colOff>
      <xdr:row>66</xdr:row>
      <xdr:rowOff>60960</xdr:rowOff>
    </xdr:to>
    <xdr:sp macro="" textlink="">
      <xdr:nvSpPr>
        <xdr:cNvPr id="341" name="楕円 340"/>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45737</xdr:rowOff>
    </xdr:from>
    <xdr:ext cx="736600" cy="259045"/>
    <xdr:sp macro="" textlink="">
      <xdr:nvSpPr>
        <xdr:cNvPr id="342" name="テキスト ボックス 341"/>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146896</xdr:rowOff>
    </xdr:from>
    <xdr:to>
      <xdr:col>73</xdr:col>
      <xdr:colOff>44450</xdr:colOff>
      <xdr:row>66</xdr:row>
      <xdr:rowOff>77046</xdr:rowOff>
    </xdr:to>
    <xdr:sp macro="" textlink="">
      <xdr:nvSpPr>
        <xdr:cNvPr id="343" name="楕円 342"/>
        <xdr:cNvSpPr/>
      </xdr:nvSpPr>
      <xdr:spPr>
        <a:xfrm>
          <a:off x="15240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61823</xdr:rowOff>
    </xdr:from>
    <xdr:ext cx="762000" cy="259045"/>
    <xdr:sp macro="" textlink="">
      <xdr:nvSpPr>
        <xdr:cNvPr id="344" name="テキスト ボックス 343"/>
        <xdr:cNvSpPr txBox="1"/>
      </xdr:nvSpPr>
      <xdr:spPr>
        <a:xfrm>
          <a:off x="14909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98637</xdr:rowOff>
    </xdr:from>
    <xdr:to>
      <xdr:col>68</xdr:col>
      <xdr:colOff>203200</xdr:colOff>
      <xdr:row>66</xdr:row>
      <xdr:rowOff>28787</xdr:rowOff>
    </xdr:to>
    <xdr:sp macro="" textlink="">
      <xdr:nvSpPr>
        <xdr:cNvPr id="345" name="楕円 344"/>
        <xdr:cNvSpPr/>
      </xdr:nvSpPr>
      <xdr:spPr>
        <a:xfrm>
          <a:off x="14351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13564</xdr:rowOff>
    </xdr:from>
    <xdr:ext cx="762000" cy="259045"/>
    <xdr:sp macro="" textlink="">
      <xdr:nvSpPr>
        <xdr:cNvPr id="346" name="テキスト ボックス 345"/>
        <xdr:cNvSpPr txBox="1"/>
      </xdr:nvSpPr>
      <xdr:spPr>
        <a:xfrm>
          <a:off x="14020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146896</xdr:rowOff>
    </xdr:from>
    <xdr:to>
      <xdr:col>64</xdr:col>
      <xdr:colOff>152400</xdr:colOff>
      <xdr:row>66</xdr:row>
      <xdr:rowOff>77046</xdr:rowOff>
    </xdr:to>
    <xdr:sp macro="" textlink="">
      <xdr:nvSpPr>
        <xdr:cNvPr id="347" name="楕円 346"/>
        <xdr:cNvSpPr/>
      </xdr:nvSpPr>
      <xdr:spPr>
        <a:xfrm>
          <a:off x="13462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61823</xdr:rowOff>
    </xdr:from>
    <xdr:ext cx="762000" cy="259045"/>
    <xdr:sp macro="" textlink="">
      <xdr:nvSpPr>
        <xdr:cNvPr id="348" name="テキスト ボックス 347"/>
        <xdr:cNvSpPr txBox="1"/>
      </xdr:nvSpPr>
      <xdr:spPr>
        <a:xfrm>
          <a:off x="13131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決算においては、基準財政需要額算入額の減により分母、分子ともに前年度より増加したが、分母の増加率が分子を上回ったため単年度の指標は前年度に比べ好転した。一方、令和元年度との対比においては、標準財政規模の減を基準財政需要額算入額の減が上回ったことによる分母の増と、地方債元利償還金の減が基準財政需要額算入額の減を上回ったことによる分子の減により、３カ年平均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元利償還金に交付税が措置される起債以外は借入を抑制しているが、現在、複数の大型建設事業に着手しており、今後それら事業の本格化及び財源となる市債の償還が始まれば分子の増による率の悪化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14817</xdr:rowOff>
    </xdr:to>
    <xdr:cxnSp macro="">
      <xdr:nvCxnSpPr>
        <xdr:cNvPr id="381" name="直線コネクタ 380"/>
        <xdr:cNvCxnSpPr/>
      </xdr:nvCxnSpPr>
      <xdr:spPr>
        <a:xfrm flipV="1">
          <a:off x="16179800" y="73791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22860</xdr:rowOff>
    </xdr:to>
    <xdr:cxnSp macro="">
      <xdr:nvCxnSpPr>
        <xdr:cNvPr id="384" name="直線コネクタ 383"/>
        <xdr:cNvCxnSpPr/>
      </xdr:nvCxnSpPr>
      <xdr:spPr>
        <a:xfrm flipV="1">
          <a:off x="15290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22860</xdr:rowOff>
    </xdr:to>
    <xdr:cxnSp macro="">
      <xdr:nvCxnSpPr>
        <xdr:cNvPr id="387" name="直線コネクタ 386"/>
        <xdr:cNvCxnSpPr/>
      </xdr:nvCxnSpPr>
      <xdr:spPr>
        <a:xfrm>
          <a:off x="14401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90" name="直線コネクタ 389"/>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4" name="楕円 403"/>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5" name="テキスト ボックス 404"/>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6" name="楕円 40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7" name="テキスト ボックス 40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8" name="楕円 407"/>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9" name="テキスト ボックス 408"/>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将来負担比率は、分子について、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地方債現在高の減により将来負担額は減少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臨時財政対策債や合併特例債等の償還に伴う基準財政需要額算入見込額の減により充当可能財源等も減少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latin typeface="ＭＳ Ｐゴシック" panose="020B0600070205080204" pitchFamily="50" charset="-128"/>
              <a:ea typeface="ＭＳ Ｐゴシック" panose="020B0600070205080204" pitchFamily="50" charset="-128"/>
            </a:rPr>
            <a:t>増加した。分母についても、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により増加したが、</a:t>
          </a:r>
          <a:r>
            <a:rPr kumimoji="1" lang="ja-JP" altLang="en-US" sz="1300">
              <a:latin typeface="ＭＳ Ｐゴシック" panose="020B0600070205080204" pitchFamily="50" charset="-128"/>
              <a:ea typeface="ＭＳ Ｐゴシック" panose="020B0600070205080204" pitchFamily="50" charset="-128"/>
            </a:rPr>
            <a:t>分子の増が分母の増を上回ったことにより、前年対比で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現在、複数の大型建設事業に着手しており、それらの事業の本格化に伴い、地方債残高等の分子の増による率の悪化が見込まれる。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103632</xdr:rowOff>
    </xdr:from>
    <xdr:to>
      <xdr:col>81</xdr:col>
      <xdr:colOff>44450</xdr:colOff>
      <xdr:row>16</xdr:row>
      <xdr:rowOff>145136</xdr:rowOff>
    </xdr:to>
    <xdr:cxnSp macro="">
      <xdr:nvCxnSpPr>
        <xdr:cNvPr id="441" name="直線コネクタ 440"/>
        <xdr:cNvCxnSpPr/>
      </xdr:nvCxnSpPr>
      <xdr:spPr>
        <a:xfrm>
          <a:off x="16179800" y="2846832"/>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103632</xdr:rowOff>
    </xdr:from>
    <xdr:to>
      <xdr:col>77</xdr:col>
      <xdr:colOff>44450</xdr:colOff>
      <xdr:row>17</xdr:row>
      <xdr:rowOff>155143</xdr:rowOff>
    </xdr:to>
    <xdr:cxnSp macro="">
      <xdr:nvCxnSpPr>
        <xdr:cNvPr id="444" name="直線コネクタ 443"/>
        <xdr:cNvCxnSpPr/>
      </xdr:nvCxnSpPr>
      <xdr:spPr>
        <a:xfrm flipV="1">
          <a:off x="15290800" y="2846832"/>
          <a:ext cx="889000" cy="2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155143</xdr:rowOff>
    </xdr:from>
    <xdr:to>
      <xdr:col>72</xdr:col>
      <xdr:colOff>203200</xdr:colOff>
      <xdr:row>18</xdr:row>
      <xdr:rowOff>96622</xdr:rowOff>
    </xdr:to>
    <xdr:cxnSp macro="">
      <xdr:nvCxnSpPr>
        <xdr:cNvPr id="447" name="直線コネクタ 446"/>
        <xdr:cNvCxnSpPr/>
      </xdr:nvCxnSpPr>
      <xdr:spPr>
        <a:xfrm flipV="1">
          <a:off x="14401800" y="3069793"/>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96622</xdr:rowOff>
    </xdr:from>
    <xdr:to>
      <xdr:col>68</xdr:col>
      <xdr:colOff>152400</xdr:colOff>
      <xdr:row>18</xdr:row>
      <xdr:rowOff>158394</xdr:rowOff>
    </xdr:to>
    <xdr:cxnSp macro="">
      <xdr:nvCxnSpPr>
        <xdr:cNvPr id="450" name="直線コネクタ 449"/>
        <xdr:cNvCxnSpPr/>
      </xdr:nvCxnSpPr>
      <xdr:spPr>
        <a:xfrm flipV="1">
          <a:off x="13512800" y="3182722"/>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94336</xdr:rowOff>
    </xdr:from>
    <xdr:to>
      <xdr:col>81</xdr:col>
      <xdr:colOff>95250</xdr:colOff>
      <xdr:row>17</xdr:row>
      <xdr:rowOff>24486</xdr:rowOff>
    </xdr:to>
    <xdr:sp macro="" textlink="">
      <xdr:nvSpPr>
        <xdr:cNvPr id="460" name="楕円 459"/>
        <xdr:cNvSpPr/>
      </xdr:nvSpPr>
      <xdr:spPr>
        <a:xfrm>
          <a:off x="16967200" y="2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66413</xdr:rowOff>
    </xdr:from>
    <xdr:ext cx="762000" cy="259045"/>
    <xdr:sp macro="" textlink="">
      <xdr:nvSpPr>
        <xdr:cNvPr id="461" name="将来負担の状況該当値テキスト"/>
        <xdr:cNvSpPr txBox="1"/>
      </xdr:nvSpPr>
      <xdr:spPr>
        <a:xfrm>
          <a:off x="17106900" y="28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52832</xdr:rowOff>
    </xdr:from>
    <xdr:to>
      <xdr:col>77</xdr:col>
      <xdr:colOff>95250</xdr:colOff>
      <xdr:row>16</xdr:row>
      <xdr:rowOff>154432</xdr:rowOff>
    </xdr:to>
    <xdr:sp macro="" textlink="">
      <xdr:nvSpPr>
        <xdr:cNvPr id="462" name="楕円 461"/>
        <xdr:cNvSpPr/>
      </xdr:nvSpPr>
      <xdr:spPr>
        <a:xfrm>
          <a:off x="16129000" y="279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139209</xdr:rowOff>
    </xdr:from>
    <xdr:ext cx="736600" cy="259045"/>
    <xdr:sp macro="" textlink="">
      <xdr:nvSpPr>
        <xdr:cNvPr id="463" name="テキスト ボックス 462"/>
        <xdr:cNvSpPr txBox="1"/>
      </xdr:nvSpPr>
      <xdr:spPr>
        <a:xfrm>
          <a:off x="15798800" y="288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104343</xdr:rowOff>
    </xdr:from>
    <xdr:to>
      <xdr:col>73</xdr:col>
      <xdr:colOff>44450</xdr:colOff>
      <xdr:row>18</xdr:row>
      <xdr:rowOff>34493</xdr:rowOff>
    </xdr:to>
    <xdr:sp macro="" textlink="">
      <xdr:nvSpPr>
        <xdr:cNvPr id="464" name="楕円 463"/>
        <xdr:cNvSpPr/>
      </xdr:nvSpPr>
      <xdr:spPr>
        <a:xfrm>
          <a:off x="15240000" y="30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19270</xdr:rowOff>
    </xdr:from>
    <xdr:ext cx="762000" cy="259045"/>
    <xdr:sp macro="" textlink="">
      <xdr:nvSpPr>
        <xdr:cNvPr id="465" name="テキスト ボックス 464"/>
        <xdr:cNvSpPr txBox="1"/>
      </xdr:nvSpPr>
      <xdr:spPr>
        <a:xfrm>
          <a:off x="14909800" y="310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45822</xdr:rowOff>
    </xdr:from>
    <xdr:to>
      <xdr:col>68</xdr:col>
      <xdr:colOff>203200</xdr:colOff>
      <xdr:row>18</xdr:row>
      <xdr:rowOff>147422</xdr:rowOff>
    </xdr:to>
    <xdr:sp macro="" textlink="">
      <xdr:nvSpPr>
        <xdr:cNvPr id="466" name="楕円 465"/>
        <xdr:cNvSpPr/>
      </xdr:nvSpPr>
      <xdr:spPr>
        <a:xfrm>
          <a:off x="14351000" y="31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132199</xdr:rowOff>
    </xdr:from>
    <xdr:ext cx="762000" cy="259045"/>
    <xdr:sp macro="" textlink="">
      <xdr:nvSpPr>
        <xdr:cNvPr id="467" name="テキスト ボックス 466"/>
        <xdr:cNvSpPr txBox="1"/>
      </xdr:nvSpPr>
      <xdr:spPr>
        <a:xfrm>
          <a:off x="14020800" y="321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107594</xdr:rowOff>
    </xdr:from>
    <xdr:to>
      <xdr:col>64</xdr:col>
      <xdr:colOff>152400</xdr:colOff>
      <xdr:row>19</xdr:row>
      <xdr:rowOff>37744</xdr:rowOff>
    </xdr:to>
    <xdr:sp macro="" textlink="">
      <xdr:nvSpPr>
        <xdr:cNvPr id="468" name="楕円 467"/>
        <xdr:cNvSpPr/>
      </xdr:nvSpPr>
      <xdr:spPr>
        <a:xfrm>
          <a:off x="13462000" y="3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22521</xdr:rowOff>
    </xdr:from>
    <xdr:ext cx="762000" cy="259045"/>
    <xdr:sp macro="" textlink="">
      <xdr:nvSpPr>
        <xdr:cNvPr id="469" name="テキスト ボックス 468"/>
        <xdr:cNvSpPr txBox="1"/>
      </xdr:nvSpPr>
      <xdr:spPr>
        <a:xfrm>
          <a:off x="13131800" y="328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職員数の減に伴う一般職給及び職員退職手当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により、人件費に係る経常収支比率は前年度と比較し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類似団体と比較すると依然として平均を上回っていることから、引き続き定員管理計画を着実に実行し、人件費の削減に努める。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104140</xdr:rowOff>
    </xdr:to>
    <xdr:cxnSp macro="">
      <xdr:nvCxnSpPr>
        <xdr:cNvPr id="66" name="直線コネクタ 65"/>
        <xdr:cNvCxnSpPr/>
      </xdr:nvCxnSpPr>
      <xdr:spPr>
        <a:xfrm flipV="1">
          <a:off x="3987800" y="64897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104140</xdr:rowOff>
    </xdr:to>
    <xdr:cxnSp macro="">
      <xdr:nvCxnSpPr>
        <xdr:cNvPr id="69" name="直線コネクタ 68"/>
        <xdr:cNvCxnSpPr/>
      </xdr:nvCxnSpPr>
      <xdr:spPr>
        <a:xfrm>
          <a:off x="3098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46990</xdr:rowOff>
    </xdr:to>
    <xdr:cxnSp macro="">
      <xdr:nvCxnSpPr>
        <xdr:cNvPr id="72" name="直線コネクタ 71"/>
        <xdr:cNvCxnSpPr/>
      </xdr:nvCxnSpPr>
      <xdr:spPr>
        <a:xfrm flipV="1">
          <a:off x="2209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46990</xdr:rowOff>
    </xdr:to>
    <xdr:cxnSp macro="">
      <xdr:nvCxnSpPr>
        <xdr:cNvPr id="75" name="直線コネクタ 74"/>
        <xdr:cNvCxnSpPr/>
      </xdr:nvCxnSpPr>
      <xdr:spPr>
        <a:xfrm>
          <a:off x="1320800" y="669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学校給食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調理委託及び小中学校コンピュータ整備事業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の増により、物件費充当一般財源等が増加したため、物件費に係る経常収支比率は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類似団体と比較すると平均を下回っているが、行政ＤＸによる業務効率化や各種手続きのデジタル化を推進し、事務事業の見直しや歳入確保に努める。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119380</xdr:rowOff>
    </xdr:to>
    <xdr:cxnSp macro="">
      <xdr:nvCxnSpPr>
        <xdr:cNvPr id="127" name="直線コネクタ 126"/>
        <xdr:cNvCxnSpPr/>
      </xdr:nvCxnSpPr>
      <xdr:spPr>
        <a:xfrm>
          <a:off x="15671800" y="283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96520</xdr:rowOff>
    </xdr:to>
    <xdr:cxnSp macro="">
      <xdr:nvCxnSpPr>
        <xdr:cNvPr id="130" name="直線コネクタ 129"/>
        <xdr:cNvCxnSpPr/>
      </xdr:nvCxnSpPr>
      <xdr:spPr>
        <a:xfrm>
          <a:off x="14782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33" name="直線コネクタ 132"/>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6" name="直線コネクタ 135"/>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生活保護支給額の増により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、扶助費充当一般財源等が増加したため、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類似団体と比較すると平均を下回る水準で推移しているが、今後も給付費、 医療費の適正化を図ると共に単独事業の見直しなどを行い、扶助費充当一般財源の抑制に努める。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18143</xdr:rowOff>
    </xdr:to>
    <xdr:cxnSp macro="">
      <xdr:nvCxnSpPr>
        <xdr:cNvPr id="190" name="直線コネクタ 189"/>
        <xdr:cNvCxnSpPr/>
      </xdr:nvCxnSpPr>
      <xdr:spPr>
        <a:xfrm>
          <a:off x="3987800" y="9211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146050</xdr:rowOff>
    </xdr:to>
    <xdr:cxnSp macro="">
      <xdr:nvCxnSpPr>
        <xdr:cNvPr id="193" name="直線コネクタ 192"/>
        <xdr:cNvCxnSpPr/>
      </xdr:nvCxnSpPr>
      <xdr:spPr>
        <a:xfrm flipV="1">
          <a:off x="3098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156935</xdr:rowOff>
    </xdr:to>
    <xdr:cxnSp macro="">
      <xdr:nvCxnSpPr>
        <xdr:cNvPr id="196" name="直線コネクタ 195"/>
        <xdr:cNvCxnSpPr/>
      </xdr:nvCxnSpPr>
      <xdr:spPr>
        <a:xfrm flipV="1">
          <a:off x="2209800" y="9232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148772</xdr:rowOff>
    </xdr:to>
    <xdr:cxnSp macro="">
      <xdr:nvCxnSpPr>
        <xdr:cNvPr id="199" name="直線コネクタ 198"/>
        <xdr:cNvCxnSpPr/>
      </xdr:nvCxnSpPr>
      <xdr:spPr>
        <a:xfrm flipV="1">
          <a:off x="1320800" y="92437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9" name="楕円 208"/>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10"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11" name="楕円 210"/>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2" name="テキスト ボックス 211"/>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5" name="楕円 214"/>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6" name="テキスト ボックス 215"/>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8" name="テキスト ボックス 217"/>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投資及び出資金・貸付金は減少したが、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後期高齢者医療療養給付費負担金の増に伴う繰出し金の増により充当一般財源が増加したため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類似団体と比較すると高齢化率が高く、今後もより進展することが見込まれることから、予防事業等を通じて給付費の抑制を図るなど、引き続き繰出金の増加抑制に努める。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127000</xdr:rowOff>
    </xdr:to>
    <xdr:cxnSp macro="">
      <xdr:nvCxnSpPr>
        <xdr:cNvPr id="251" name="直線コネクタ 250"/>
        <xdr:cNvCxnSpPr/>
      </xdr:nvCxnSpPr>
      <xdr:spPr>
        <a:xfrm>
          <a:off x="15671800" y="1038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101600</xdr:rowOff>
    </xdr:to>
    <xdr:cxnSp macro="">
      <xdr:nvCxnSpPr>
        <xdr:cNvPr id="254" name="直線コネクタ 253"/>
        <xdr:cNvCxnSpPr/>
      </xdr:nvCxnSpPr>
      <xdr:spPr>
        <a:xfrm>
          <a:off x="14782800" y="1028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57" name="直線コネクタ 256"/>
        <xdr:cNvCxnSpPr/>
      </xdr:nvCxnSpPr>
      <xdr:spPr>
        <a:xfrm flipV="1">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127000</xdr:rowOff>
    </xdr:to>
    <xdr:cxnSp macro="">
      <xdr:nvCxnSpPr>
        <xdr:cNvPr id="260" name="直線コネクタ 259"/>
        <xdr:cNvCxnSpPr/>
      </xdr:nvCxnSpPr>
      <xdr:spPr>
        <a:xfrm>
          <a:off x="13004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0" name="楕円 269"/>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1" name="その他該当値テキスト"/>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2" name="楕円 271"/>
        <xdr:cNvSpPr/>
      </xdr:nvSpPr>
      <xdr:spPr>
        <a:xfrm>
          <a:off x="15621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3" name="テキスト ボックス 272"/>
        <xdr:cNvSpPr txBox="1"/>
      </xdr:nvSpPr>
      <xdr:spPr>
        <a:xfrm>
          <a:off x="15290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6" name="楕円 275"/>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7" name="テキスト ボックス 276"/>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8" name="楕円 277"/>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9" name="テキスト ボックス 278"/>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公共下水道事業会計補助金の増により、補助費等に係る経常収支比率は前年度より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類似団体と比較すると平均を下回っているが、今後も負担金、補助金の事業効果を検証し、見直しや廃止により行財政運営の効率化に努める。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53848</xdr:rowOff>
    </xdr:to>
    <xdr:cxnSp macro="">
      <xdr:nvCxnSpPr>
        <xdr:cNvPr id="310" name="直線コネクタ 309"/>
        <xdr:cNvCxnSpPr/>
      </xdr:nvCxnSpPr>
      <xdr:spPr>
        <a:xfrm>
          <a:off x="15671800" y="5864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35560</xdr:rowOff>
    </xdr:to>
    <xdr:cxnSp macro="">
      <xdr:nvCxnSpPr>
        <xdr:cNvPr id="313" name="直線コネクタ 312"/>
        <xdr:cNvCxnSpPr/>
      </xdr:nvCxnSpPr>
      <xdr:spPr>
        <a:xfrm>
          <a:off x="14782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6" name="直線コネクタ 315"/>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152146</xdr:rowOff>
    </xdr:from>
    <xdr:to>
      <xdr:col>69</xdr:col>
      <xdr:colOff>92075</xdr:colOff>
      <xdr:row>33</xdr:row>
      <xdr:rowOff>161290</xdr:rowOff>
    </xdr:to>
    <xdr:cxnSp macro="">
      <xdr:nvCxnSpPr>
        <xdr:cNvPr id="319" name="直線コネクタ 318"/>
        <xdr:cNvCxnSpPr/>
      </xdr:nvCxnSpPr>
      <xdr:spPr>
        <a:xfrm>
          <a:off x="13004800" y="5809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9" name="楕円 328"/>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30" name="補助費等該当値テキスト"/>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5" name="楕円 334"/>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6" name="テキスト ボックス 335"/>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7" name="楕円 336"/>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8" name="テキスト ボックス 337"/>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利率見直し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により元利償還金が減少し、公債費に係る経常収支比率は前年度と比較し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類似団体と比較すると依然として平均を上回る水準で推移していることから、今後も新規借入額と元金償還額のバランスに配慮した予算編成を行い、公債費の抑制に努める。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50800</xdr:rowOff>
    </xdr:to>
    <xdr:cxnSp macro="">
      <xdr:nvCxnSpPr>
        <xdr:cNvPr id="371" name="直線コネクタ 370"/>
        <xdr:cNvCxnSpPr/>
      </xdr:nvCxnSpPr>
      <xdr:spPr>
        <a:xfrm flipV="1">
          <a:off x="3987800" y="1369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50800</xdr:rowOff>
    </xdr:from>
    <xdr:to>
      <xdr:col>19</xdr:col>
      <xdr:colOff>187325</xdr:colOff>
      <xdr:row>80</xdr:row>
      <xdr:rowOff>66039</xdr:rowOff>
    </xdr:to>
    <xdr:cxnSp macro="">
      <xdr:nvCxnSpPr>
        <xdr:cNvPr id="374" name="直線コネクタ 373"/>
        <xdr:cNvCxnSpPr/>
      </xdr:nvCxnSpPr>
      <xdr:spPr>
        <a:xfrm flipV="1">
          <a:off x="3098800" y="13766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81</xdr:row>
      <xdr:rowOff>1270</xdr:rowOff>
    </xdr:to>
    <xdr:cxnSp macro="">
      <xdr:nvCxnSpPr>
        <xdr:cNvPr id="377" name="直線コネクタ 376"/>
        <xdr:cNvCxnSpPr/>
      </xdr:nvCxnSpPr>
      <xdr:spPr>
        <a:xfrm flipV="1">
          <a:off x="2209800" y="137820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157480</xdr:rowOff>
    </xdr:from>
    <xdr:to>
      <xdr:col>11</xdr:col>
      <xdr:colOff>9525</xdr:colOff>
      <xdr:row>81</xdr:row>
      <xdr:rowOff>1270</xdr:rowOff>
    </xdr:to>
    <xdr:cxnSp macro="">
      <xdr:nvCxnSpPr>
        <xdr:cNvPr id="380" name="直線コネクタ 379"/>
        <xdr:cNvCxnSpPr/>
      </xdr:nvCxnSpPr>
      <xdr:spPr>
        <a:xfrm>
          <a:off x="1320800" y="1387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90" name="楕円 389"/>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91" name="公債費該当値テキスト"/>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92" name="楕円 391"/>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93" name="テキスト ボックス 392"/>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4" name="楕円 393"/>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395" name="テキスト ボックス 394"/>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121920</xdr:rowOff>
    </xdr:from>
    <xdr:to>
      <xdr:col>11</xdr:col>
      <xdr:colOff>60325</xdr:colOff>
      <xdr:row>81</xdr:row>
      <xdr:rowOff>52070</xdr:rowOff>
    </xdr:to>
    <xdr:sp macro="" textlink="">
      <xdr:nvSpPr>
        <xdr:cNvPr id="396" name="楕円 395"/>
        <xdr:cNvSpPr/>
      </xdr:nvSpPr>
      <xdr:spPr>
        <a:xfrm>
          <a:off x="2159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36847</xdr:rowOff>
    </xdr:from>
    <xdr:ext cx="762000" cy="259045"/>
    <xdr:sp macro="" textlink="">
      <xdr:nvSpPr>
        <xdr:cNvPr id="397" name="テキスト ボックス 396"/>
        <xdr:cNvSpPr txBox="1"/>
      </xdr:nvSpPr>
      <xdr:spPr>
        <a:xfrm>
          <a:off x="1828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8" name="楕円 397"/>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399" name="テキスト ボックス 398"/>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地方交付税や地方特例交付金等の経常一般財源等歳入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したものの、人件費の減少により、公債費以外に係る経常収支比率は前年度と比較し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類似団体と比較すると平均を下回る水準で推移しているが、今後も引き続き定員管理計画の実行や事務事業の見直し等により行財政運営の効率化を図り、経費削減に努める。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74</xdr:row>
      <xdr:rowOff>149860</xdr:rowOff>
    </xdr:to>
    <xdr:cxnSp macro="">
      <xdr:nvCxnSpPr>
        <xdr:cNvPr id="432" name="直線コネクタ 431"/>
        <xdr:cNvCxnSpPr/>
      </xdr:nvCxnSpPr>
      <xdr:spPr>
        <a:xfrm flipV="1">
          <a:off x="15671800" y="12806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74</xdr:row>
      <xdr:rowOff>149860</xdr:rowOff>
    </xdr:to>
    <xdr:cxnSp macro="">
      <xdr:nvCxnSpPr>
        <xdr:cNvPr id="435" name="直線コネクタ 434"/>
        <xdr:cNvCxnSpPr/>
      </xdr:nvCxnSpPr>
      <xdr:spPr>
        <a:xfrm>
          <a:off x="14782800" y="12646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75</xdr:row>
      <xdr:rowOff>54610</xdr:rowOff>
    </xdr:to>
    <xdr:cxnSp macro="">
      <xdr:nvCxnSpPr>
        <xdr:cNvPr id="438" name="直線コネクタ 437"/>
        <xdr:cNvCxnSpPr/>
      </xdr:nvCxnSpPr>
      <xdr:spPr>
        <a:xfrm flipV="1">
          <a:off x="13893800" y="126466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75</xdr:row>
      <xdr:rowOff>123190</xdr:rowOff>
    </xdr:to>
    <xdr:cxnSp macro="">
      <xdr:nvCxnSpPr>
        <xdr:cNvPr id="441" name="直線コネクタ 440"/>
        <xdr:cNvCxnSpPr/>
      </xdr:nvCxnSpPr>
      <xdr:spPr>
        <a:xfrm flipV="1">
          <a:off x="13004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68580</xdr:rowOff>
    </xdr:from>
    <xdr:to>
      <xdr:col>82</xdr:col>
      <xdr:colOff>158750</xdr:colOff>
      <xdr:row>74</xdr:row>
      <xdr:rowOff>170180</xdr:rowOff>
    </xdr:to>
    <xdr:sp macro="" textlink="">
      <xdr:nvSpPr>
        <xdr:cNvPr id="451" name="楕円 450"/>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85107</xdr:rowOff>
    </xdr:from>
    <xdr:ext cx="762000" cy="259045"/>
    <xdr:sp macro="" textlink="">
      <xdr:nvSpPr>
        <xdr:cNvPr id="452" name="公債費以外該当値テキスト"/>
        <xdr:cNvSpPr txBox="1"/>
      </xdr:nvSpPr>
      <xdr:spPr>
        <a:xfrm>
          <a:off x="16598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3" name="楕円 452"/>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4" name="テキスト ボックス 453"/>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55" name="楕円 454"/>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56" name="テキスト ボックス 455"/>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57" name="楕円 456"/>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58" name="テキスト ボックス 457"/>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9" name="楕円 458"/>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60" name="テキスト ボックス 459"/>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55296</xdr:rowOff>
    </xdr:from>
    <xdr:to>
      <xdr:col>29</xdr:col>
      <xdr:colOff>127000</xdr:colOff>
      <xdr:row>13</xdr:row>
      <xdr:rowOff>80289</xdr:rowOff>
    </xdr:to>
    <xdr:cxnSp macro="">
      <xdr:nvCxnSpPr>
        <xdr:cNvPr id="50" name="直線コネクタ 49"/>
        <xdr:cNvCxnSpPr/>
      </xdr:nvCxnSpPr>
      <xdr:spPr bwMode="auto">
        <a:xfrm flipV="1">
          <a:off x="5003800" y="2331771"/>
          <a:ext cx="647700" cy="2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60477</xdr:rowOff>
    </xdr:from>
    <xdr:to>
      <xdr:col>26</xdr:col>
      <xdr:colOff>50800</xdr:colOff>
      <xdr:row>13</xdr:row>
      <xdr:rowOff>80289</xdr:rowOff>
    </xdr:to>
    <xdr:cxnSp macro="">
      <xdr:nvCxnSpPr>
        <xdr:cNvPr id="53" name="直線コネクタ 52"/>
        <xdr:cNvCxnSpPr/>
      </xdr:nvCxnSpPr>
      <xdr:spPr bwMode="auto">
        <a:xfrm>
          <a:off x="4305300" y="2336952"/>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60477</xdr:rowOff>
    </xdr:from>
    <xdr:to>
      <xdr:col>22</xdr:col>
      <xdr:colOff>114300</xdr:colOff>
      <xdr:row>13</xdr:row>
      <xdr:rowOff>70955</xdr:rowOff>
    </xdr:to>
    <xdr:cxnSp macro="">
      <xdr:nvCxnSpPr>
        <xdr:cNvPr id="56" name="直線コネクタ 55"/>
        <xdr:cNvCxnSpPr/>
      </xdr:nvCxnSpPr>
      <xdr:spPr bwMode="auto">
        <a:xfrm flipV="1">
          <a:off x="3606800" y="2336952"/>
          <a:ext cx="698500" cy="1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70955</xdr:rowOff>
    </xdr:from>
    <xdr:to>
      <xdr:col>18</xdr:col>
      <xdr:colOff>177800</xdr:colOff>
      <xdr:row>13</xdr:row>
      <xdr:rowOff>121628</xdr:rowOff>
    </xdr:to>
    <xdr:cxnSp macro="">
      <xdr:nvCxnSpPr>
        <xdr:cNvPr id="59" name="直線コネクタ 58"/>
        <xdr:cNvCxnSpPr/>
      </xdr:nvCxnSpPr>
      <xdr:spPr bwMode="auto">
        <a:xfrm flipV="1">
          <a:off x="2908300" y="2347430"/>
          <a:ext cx="698500" cy="5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4496</xdr:rowOff>
    </xdr:from>
    <xdr:to>
      <xdr:col>29</xdr:col>
      <xdr:colOff>177800</xdr:colOff>
      <xdr:row>13</xdr:row>
      <xdr:rowOff>106096</xdr:rowOff>
    </xdr:to>
    <xdr:sp macro="" textlink="">
      <xdr:nvSpPr>
        <xdr:cNvPr id="69" name="楕円 68"/>
        <xdr:cNvSpPr/>
      </xdr:nvSpPr>
      <xdr:spPr bwMode="auto">
        <a:xfrm>
          <a:off x="5600700" y="22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21023</xdr:rowOff>
    </xdr:from>
    <xdr:ext cx="762000" cy="259045"/>
    <xdr:sp macro="" textlink="">
      <xdr:nvSpPr>
        <xdr:cNvPr id="70" name="人口1人当たり決算額の推移該当値テキスト130"/>
        <xdr:cNvSpPr txBox="1"/>
      </xdr:nvSpPr>
      <xdr:spPr>
        <a:xfrm>
          <a:off x="5740400" y="212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29489</xdr:rowOff>
    </xdr:from>
    <xdr:to>
      <xdr:col>26</xdr:col>
      <xdr:colOff>101600</xdr:colOff>
      <xdr:row>13</xdr:row>
      <xdr:rowOff>131089</xdr:rowOff>
    </xdr:to>
    <xdr:sp macro="" textlink="">
      <xdr:nvSpPr>
        <xdr:cNvPr id="71" name="楕円 70"/>
        <xdr:cNvSpPr/>
      </xdr:nvSpPr>
      <xdr:spPr bwMode="auto">
        <a:xfrm>
          <a:off x="4953000" y="230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141266</xdr:rowOff>
    </xdr:from>
    <xdr:ext cx="736600" cy="259045"/>
    <xdr:sp macro="" textlink="">
      <xdr:nvSpPr>
        <xdr:cNvPr id="72" name="テキスト ボックス 71"/>
        <xdr:cNvSpPr txBox="1"/>
      </xdr:nvSpPr>
      <xdr:spPr>
        <a:xfrm>
          <a:off x="4622800" y="207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9677</xdr:rowOff>
    </xdr:from>
    <xdr:to>
      <xdr:col>22</xdr:col>
      <xdr:colOff>165100</xdr:colOff>
      <xdr:row>13</xdr:row>
      <xdr:rowOff>111277</xdr:rowOff>
    </xdr:to>
    <xdr:sp macro="" textlink="">
      <xdr:nvSpPr>
        <xdr:cNvPr id="73" name="楕円 72"/>
        <xdr:cNvSpPr/>
      </xdr:nvSpPr>
      <xdr:spPr bwMode="auto">
        <a:xfrm>
          <a:off x="4254500" y="228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121454</xdr:rowOff>
    </xdr:from>
    <xdr:ext cx="762000" cy="259045"/>
    <xdr:sp macro="" textlink="">
      <xdr:nvSpPr>
        <xdr:cNvPr id="74" name="テキスト ボックス 73"/>
        <xdr:cNvSpPr txBox="1"/>
      </xdr:nvSpPr>
      <xdr:spPr>
        <a:xfrm>
          <a:off x="3924300" y="205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20155</xdr:rowOff>
    </xdr:from>
    <xdr:to>
      <xdr:col>19</xdr:col>
      <xdr:colOff>38100</xdr:colOff>
      <xdr:row>13</xdr:row>
      <xdr:rowOff>121755</xdr:rowOff>
    </xdr:to>
    <xdr:sp macro="" textlink="">
      <xdr:nvSpPr>
        <xdr:cNvPr id="75" name="楕円 74"/>
        <xdr:cNvSpPr/>
      </xdr:nvSpPr>
      <xdr:spPr bwMode="auto">
        <a:xfrm>
          <a:off x="3556000" y="229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131932</xdr:rowOff>
    </xdr:from>
    <xdr:ext cx="762000" cy="259045"/>
    <xdr:sp macro="" textlink="">
      <xdr:nvSpPr>
        <xdr:cNvPr id="76" name="テキスト ボックス 75"/>
        <xdr:cNvSpPr txBox="1"/>
      </xdr:nvSpPr>
      <xdr:spPr>
        <a:xfrm>
          <a:off x="3225800" y="206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70828</xdr:rowOff>
    </xdr:from>
    <xdr:to>
      <xdr:col>15</xdr:col>
      <xdr:colOff>101600</xdr:colOff>
      <xdr:row>14</xdr:row>
      <xdr:rowOff>978</xdr:rowOff>
    </xdr:to>
    <xdr:sp macro="" textlink="">
      <xdr:nvSpPr>
        <xdr:cNvPr id="77" name="楕円 76"/>
        <xdr:cNvSpPr/>
      </xdr:nvSpPr>
      <xdr:spPr bwMode="auto">
        <a:xfrm>
          <a:off x="2857500" y="234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11155</xdr:rowOff>
    </xdr:from>
    <xdr:ext cx="762000" cy="259045"/>
    <xdr:sp macro="" textlink="">
      <xdr:nvSpPr>
        <xdr:cNvPr id="78" name="テキスト ボックス 77"/>
        <xdr:cNvSpPr txBox="1"/>
      </xdr:nvSpPr>
      <xdr:spPr>
        <a:xfrm>
          <a:off x="2527300" y="211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73203</xdr:rowOff>
    </xdr:from>
    <xdr:to>
      <xdr:col>29</xdr:col>
      <xdr:colOff>127000</xdr:colOff>
      <xdr:row>34</xdr:row>
      <xdr:rowOff>90386</xdr:rowOff>
    </xdr:to>
    <xdr:cxnSp macro="">
      <xdr:nvCxnSpPr>
        <xdr:cNvPr id="111" name="直線コネクタ 110"/>
        <xdr:cNvCxnSpPr/>
      </xdr:nvCxnSpPr>
      <xdr:spPr bwMode="auto">
        <a:xfrm flipV="1">
          <a:off x="5003800" y="6340653"/>
          <a:ext cx="647700" cy="1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37274</xdr:rowOff>
    </xdr:from>
    <xdr:to>
      <xdr:col>26</xdr:col>
      <xdr:colOff>50800</xdr:colOff>
      <xdr:row>34</xdr:row>
      <xdr:rowOff>90386</xdr:rowOff>
    </xdr:to>
    <xdr:cxnSp macro="">
      <xdr:nvCxnSpPr>
        <xdr:cNvPr id="114" name="直線コネクタ 113"/>
        <xdr:cNvCxnSpPr/>
      </xdr:nvCxnSpPr>
      <xdr:spPr bwMode="auto">
        <a:xfrm>
          <a:off x="4305300" y="6304724"/>
          <a:ext cx="698500" cy="53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37274</xdr:rowOff>
    </xdr:from>
    <xdr:to>
      <xdr:col>22</xdr:col>
      <xdr:colOff>114300</xdr:colOff>
      <xdr:row>34</xdr:row>
      <xdr:rowOff>76632</xdr:rowOff>
    </xdr:to>
    <xdr:cxnSp macro="">
      <xdr:nvCxnSpPr>
        <xdr:cNvPr id="117" name="直線コネクタ 116"/>
        <xdr:cNvCxnSpPr/>
      </xdr:nvCxnSpPr>
      <xdr:spPr bwMode="auto">
        <a:xfrm flipV="1">
          <a:off x="3606800" y="6304724"/>
          <a:ext cx="698500" cy="39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76632</xdr:rowOff>
    </xdr:from>
    <xdr:to>
      <xdr:col>18</xdr:col>
      <xdr:colOff>177800</xdr:colOff>
      <xdr:row>34</xdr:row>
      <xdr:rowOff>125247</xdr:rowOff>
    </xdr:to>
    <xdr:cxnSp macro="">
      <xdr:nvCxnSpPr>
        <xdr:cNvPr id="120" name="直線コネクタ 119"/>
        <xdr:cNvCxnSpPr/>
      </xdr:nvCxnSpPr>
      <xdr:spPr bwMode="auto">
        <a:xfrm flipV="1">
          <a:off x="2908300" y="6344082"/>
          <a:ext cx="698500" cy="48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22403</xdr:rowOff>
    </xdr:from>
    <xdr:to>
      <xdr:col>29</xdr:col>
      <xdr:colOff>177800</xdr:colOff>
      <xdr:row>34</xdr:row>
      <xdr:rowOff>124003</xdr:rowOff>
    </xdr:to>
    <xdr:sp macro="" textlink="">
      <xdr:nvSpPr>
        <xdr:cNvPr id="130" name="楕円 129"/>
        <xdr:cNvSpPr/>
      </xdr:nvSpPr>
      <xdr:spPr bwMode="auto">
        <a:xfrm>
          <a:off x="5600700" y="628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210380</xdr:rowOff>
    </xdr:from>
    <xdr:ext cx="762000" cy="259045"/>
    <xdr:sp macro="" textlink="">
      <xdr:nvSpPr>
        <xdr:cNvPr id="131" name="人口1人当たり決算額の推移該当値テキスト445"/>
        <xdr:cNvSpPr txBox="1"/>
      </xdr:nvSpPr>
      <xdr:spPr>
        <a:xfrm>
          <a:off x="5740400" y="613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39586</xdr:rowOff>
    </xdr:from>
    <xdr:to>
      <xdr:col>26</xdr:col>
      <xdr:colOff>101600</xdr:colOff>
      <xdr:row>34</xdr:row>
      <xdr:rowOff>141186</xdr:rowOff>
    </xdr:to>
    <xdr:sp macro="" textlink="">
      <xdr:nvSpPr>
        <xdr:cNvPr id="132" name="楕円 131"/>
        <xdr:cNvSpPr/>
      </xdr:nvSpPr>
      <xdr:spPr bwMode="auto">
        <a:xfrm>
          <a:off x="4953000" y="630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151363</xdr:rowOff>
    </xdr:from>
    <xdr:ext cx="736600" cy="259045"/>
    <xdr:sp macro="" textlink="">
      <xdr:nvSpPr>
        <xdr:cNvPr id="133" name="テキスト ボックス 132"/>
        <xdr:cNvSpPr txBox="1"/>
      </xdr:nvSpPr>
      <xdr:spPr>
        <a:xfrm>
          <a:off x="4622800" y="607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329374</xdr:rowOff>
    </xdr:from>
    <xdr:to>
      <xdr:col>22</xdr:col>
      <xdr:colOff>165100</xdr:colOff>
      <xdr:row>34</xdr:row>
      <xdr:rowOff>88074</xdr:rowOff>
    </xdr:to>
    <xdr:sp macro="" textlink="">
      <xdr:nvSpPr>
        <xdr:cNvPr id="134" name="楕円 133"/>
        <xdr:cNvSpPr/>
      </xdr:nvSpPr>
      <xdr:spPr bwMode="auto">
        <a:xfrm>
          <a:off x="4254500" y="62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98251</xdr:rowOff>
    </xdr:from>
    <xdr:ext cx="762000" cy="259045"/>
    <xdr:sp macro="" textlink="">
      <xdr:nvSpPr>
        <xdr:cNvPr id="135" name="テキスト ボックス 134"/>
        <xdr:cNvSpPr txBox="1"/>
      </xdr:nvSpPr>
      <xdr:spPr>
        <a:xfrm>
          <a:off x="3924300" y="60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25832</xdr:rowOff>
    </xdr:from>
    <xdr:to>
      <xdr:col>19</xdr:col>
      <xdr:colOff>38100</xdr:colOff>
      <xdr:row>34</xdr:row>
      <xdr:rowOff>127432</xdr:rowOff>
    </xdr:to>
    <xdr:sp macro="" textlink="">
      <xdr:nvSpPr>
        <xdr:cNvPr id="136" name="楕円 135"/>
        <xdr:cNvSpPr/>
      </xdr:nvSpPr>
      <xdr:spPr bwMode="auto">
        <a:xfrm>
          <a:off x="3556000" y="629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137609</xdr:rowOff>
    </xdr:from>
    <xdr:ext cx="762000" cy="259045"/>
    <xdr:sp macro="" textlink="">
      <xdr:nvSpPr>
        <xdr:cNvPr id="137" name="テキスト ボックス 136"/>
        <xdr:cNvSpPr txBox="1"/>
      </xdr:nvSpPr>
      <xdr:spPr>
        <a:xfrm>
          <a:off x="3225800" y="60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74447</xdr:rowOff>
    </xdr:from>
    <xdr:to>
      <xdr:col>15</xdr:col>
      <xdr:colOff>101600</xdr:colOff>
      <xdr:row>34</xdr:row>
      <xdr:rowOff>176047</xdr:rowOff>
    </xdr:to>
    <xdr:sp macro="" textlink="">
      <xdr:nvSpPr>
        <xdr:cNvPr id="138" name="楕円 137"/>
        <xdr:cNvSpPr/>
      </xdr:nvSpPr>
      <xdr:spPr bwMode="auto">
        <a:xfrm>
          <a:off x="2857500" y="634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186224</xdr:rowOff>
    </xdr:from>
    <xdr:ext cx="762000" cy="259045"/>
    <xdr:sp macro="" textlink="">
      <xdr:nvSpPr>
        <xdr:cNvPr id="139" name="テキスト ボックス 138"/>
        <xdr:cNvSpPr txBox="1"/>
      </xdr:nvSpPr>
      <xdr:spPr>
        <a:xfrm>
          <a:off x="2527300" y="61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10351</xdr:rowOff>
    </xdr:from>
    <xdr:to>
      <xdr:col>24</xdr:col>
      <xdr:colOff>63500</xdr:colOff>
      <xdr:row>33</xdr:row>
      <xdr:rowOff>23495</xdr:rowOff>
    </xdr:to>
    <xdr:cxnSp macro="">
      <xdr:nvCxnSpPr>
        <xdr:cNvPr id="61" name="直線コネクタ 60"/>
        <xdr:cNvCxnSpPr/>
      </xdr:nvCxnSpPr>
      <xdr:spPr>
        <a:xfrm>
          <a:off x="3797300" y="5496751"/>
          <a:ext cx="838200" cy="1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2121</xdr:rowOff>
    </xdr:from>
    <xdr:to>
      <xdr:col>19</xdr:col>
      <xdr:colOff>177800</xdr:colOff>
      <xdr:row>32</xdr:row>
      <xdr:rowOff>10351</xdr:rowOff>
    </xdr:to>
    <xdr:cxnSp macro="">
      <xdr:nvCxnSpPr>
        <xdr:cNvPr id="64" name="直線コネクタ 63"/>
        <xdr:cNvCxnSpPr/>
      </xdr:nvCxnSpPr>
      <xdr:spPr>
        <a:xfrm>
          <a:off x="2908300" y="548852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151740</xdr:rowOff>
    </xdr:from>
    <xdr:to>
      <xdr:col>15</xdr:col>
      <xdr:colOff>50800</xdr:colOff>
      <xdr:row>32</xdr:row>
      <xdr:rowOff>2121</xdr:rowOff>
    </xdr:to>
    <xdr:cxnSp macro="">
      <xdr:nvCxnSpPr>
        <xdr:cNvPr id="67" name="直線コネクタ 66"/>
        <xdr:cNvCxnSpPr/>
      </xdr:nvCxnSpPr>
      <xdr:spPr>
        <a:xfrm>
          <a:off x="2019300" y="546669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151740</xdr:rowOff>
    </xdr:from>
    <xdr:to>
      <xdr:col>10</xdr:col>
      <xdr:colOff>114300</xdr:colOff>
      <xdr:row>32</xdr:row>
      <xdr:rowOff>99619</xdr:rowOff>
    </xdr:to>
    <xdr:cxnSp macro="">
      <xdr:nvCxnSpPr>
        <xdr:cNvPr id="70" name="直線コネクタ 69"/>
        <xdr:cNvCxnSpPr/>
      </xdr:nvCxnSpPr>
      <xdr:spPr>
        <a:xfrm flipV="1">
          <a:off x="1130300" y="5466690"/>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144145</xdr:rowOff>
    </xdr:from>
    <xdr:to>
      <xdr:col>24</xdr:col>
      <xdr:colOff>114300</xdr:colOff>
      <xdr:row>33</xdr:row>
      <xdr:rowOff>74295</xdr:rowOff>
    </xdr:to>
    <xdr:sp macro="" textlink="">
      <xdr:nvSpPr>
        <xdr:cNvPr id="80" name="楕円 79"/>
        <xdr:cNvSpPr/>
      </xdr:nvSpPr>
      <xdr:spPr>
        <a:xfrm>
          <a:off x="4584700" y="5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167022</xdr:rowOff>
    </xdr:from>
    <xdr:ext cx="534377" cy="259045"/>
    <xdr:sp macro="" textlink="">
      <xdr:nvSpPr>
        <xdr:cNvPr id="81" name="人件費該当値テキスト"/>
        <xdr:cNvSpPr txBox="1"/>
      </xdr:nvSpPr>
      <xdr:spPr>
        <a:xfrm>
          <a:off x="4686300" y="54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131001</xdr:rowOff>
    </xdr:from>
    <xdr:to>
      <xdr:col>20</xdr:col>
      <xdr:colOff>38100</xdr:colOff>
      <xdr:row>32</xdr:row>
      <xdr:rowOff>61151</xdr:rowOff>
    </xdr:to>
    <xdr:sp macro="" textlink="">
      <xdr:nvSpPr>
        <xdr:cNvPr id="82" name="楕円 81"/>
        <xdr:cNvSpPr/>
      </xdr:nvSpPr>
      <xdr:spPr>
        <a:xfrm>
          <a:off x="3746500" y="54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77678</xdr:rowOff>
    </xdr:from>
    <xdr:ext cx="534377" cy="259045"/>
    <xdr:sp macro="" textlink="">
      <xdr:nvSpPr>
        <xdr:cNvPr id="83" name="テキスト ボックス 82"/>
        <xdr:cNvSpPr txBox="1"/>
      </xdr:nvSpPr>
      <xdr:spPr>
        <a:xfrm>
          <a:off x="3530111" y="52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122771</xdr:rowOff>
    </xdr:from>
    <xdr:to>
      <xdr:col>15</xdr:col>
      <xdr:colOff>101600</xdr:colOff>
      <xdr:row>32</xdr:row>
      <xdr:rowOff>52921</xdr:rowOff>
    </xdr:to>
    <xdr:sp macro="" textlink="">
      <xdr:nvSpPr>
        <xdr:cNvPr id="84" name="楕円 83"/>
        <xdr:cNvSpPr/>
      </xdr:nvSpPr>
      <xdr:spPr>
        <a:xfrm>
          <a:off x="2857500" y="54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69448</xdr:rowOff>
    </xdr:from>
    <xdr:ext cx="534377" cy="259045"/>
    <xdr:sp macro="" textlink="">
      <xdr:nvSpPr>
        <xdr:cNvPr id="85" name="テキスト ボックス 84"/>
        <xdr:cNvSpPr txBox="1"/>
      </xdr:nvSpPr>
      <xdr:spPr>
        <a:xfrm>
          <a:off x="2641111" y="5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100940</xdr:rowOff>
    </xdr:from>
    <xdr:to>
      <xdr:col>10</xdr:col>
      <xdr:colOff>165100</xdr:colOff>
      <xdr:row>32</xdr:row>
      <xdr:rowOff>31090</xdr:rowOff>
    </xdr:to>
    <xdr:sp macro="" textlink="">
      <xdr:nvSpPr>
        <xdr:cNvPr id="86" name="楕円 85"/>
        <xdr:cNvSpPr/>
      </xdr:nvSpPr>
      <xdr:spPr>
        <a:xfrm>
          <a:off x="1968500" y="54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47617</xdr:rowOff>
    </xdr:from>
    <xdr:ext cx="534377" cy="259045"/>
    <xdr:sp macro="" textlink="">
      <xdr:nvSpPr>
        <xdr:cNvPr id="87" name="テキスト ボックス 86"/>
        <xdr:cNvSpPr txBox="1"/>
      </xdr:nvSpPr>
      <xdr:spPr>
        <a:xfrm>
          <a:off x="1752111" y="51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48819</xdr:rowOff>
    </xdr:from>
    <xdr:to>
      <xdr:col>6</xdr:col>
      <xdr:colOff>38100</xdr:colOff>
      <xdr:row>32</xdr:row>
      <xdr:rowOff>150419</xdr:rowOff>
    </xdr:to>
    <xdr:sp macro="" textlink="">
      <xdr:nvSpPr>
        <xdr:cNvPr id="88" name="楕円 87"/>
        <xdr:cNvSpPr/>
      </xdr:nvSpPr>
      <xdr:spPr>
        <a:xfrm>
          <a:off x="1079500" y="55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166946</xdr:rowOff>
    </xdr:from>
    <xdr:ext cx="534377" cy="259045"/>
    <xdr:sp macro="" textlink="">
      <xdr:nvSpPr>
        <xdr:cNvPr id="89" name="テキスト ボックス 88"/>
        <xdr:cNvSpPr txBox="1"/>
      </xdr:nvSpPr>
      <xdr:spPr>
        <a:xfrm>
          <a:off x="863111" y="53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137773</xdr:rowOff>
    </xdr:from>
    <xdr:to>
      <xdr:col>24</xdr:col>
      <xdr:colOff>63500</xdr:colOff>
      <xdr:row>53</xdr:row>
      <xdr:rowOff>89767</xdr:rowOff>
    </xdr:to>
    <xdr:cxnSp macro="">
      <xdr:nvCxnSpPr>
        <xdr:cNvPr id="121" name="直線コネクタ 120"/>
        <xdr:cNvCxnSpPr/>
      </xdr:nvCxnSpPr>
      <xdr:spPr>
        <a:xfrm>
          <a:off x="3797300" y="8881723"/>
          <a:ext cx="8382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137773</xdr:rowOff>
    </xdr:from>
    <xdr:to>
      <xdr:col>19</xdr:col>
      <xdr:colOff>177800</xdr:colOff>
      <xdr:row>53</xdr:row>
      <xdr:rowOff>98030</xdr:rowOff>
    </xdr:to>
    <xdr:cxnSp macro="">
      <xdr:nvCxnSpPr>
        <xdr:cNvPr id="124" name="直線コネクタ 123"/>
        <xdr:cNvCxnSpPr/>
      </xdr:nvCxnSpPr>
      <xdr:spPr>
        <a:xfrm flipV="1">
          <a:off x="2908300" y="8881723"/>
          <a:ext cx="889000" cy="3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98030</xdr:rowOff>
    </xdr:from>
    <xdr:to>
      <xdr:col>15</xdr:col>
      <xdr:colOff>50800</xdr:colOff>
      <xdr:row>55</xdr:row>
      <xdr:rowOff>35851</xdr:rowOff>
    </xdr:to>
    <xdr:cxnSp macro="">
      <xdr:nvCxnSpPr>
        <xdr:cNvPr id="127" name="直線コネクタ 126"/>
        <xdr:cNvCxnSpPr/>
      </xdr:nvCxnSpPr>
      <xdr:spPr>
        <a:xfrm flipV="1">
          <a:off x="2019300" y="9184880"/>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35851</xdr:rowOff>
    </xdr:from>
    <xdr:to>
      <xdr:col>10</xdr:col>
      <xdr:colOff>114300</xdr:colOff>
      <xdr:row>56</xdr:row>
      <xdr:rowOff>86763</xdr:rowOff>
    </xdr:to>
    <xdr:cxnSp macro="">
      <xdr:nvCxnSpPr>
        <xdr:cNvPr id="130" name="直線コネクタ 129"/>
        <xdr:cNvCxnSpPr/>
      </xdr:nvCxnSpPr>
      <xdr:spPr>
        <a:xfrm flipV="1">
          <a:off x="1130300" y="9465601"/>
          <a:ext cx="889000" cy="2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38967</xdr:rowOff>
    </xdr:from>
    <xdr:to>
      <xdr:col>24</xdr:col>
      <xdr:colOff>114300</xdr:colOff>
      <xdr:row>53</xdr:row>
      <xdr:rowOff>140567</xdr:rowOff>
    </xdr:to>
    <xdr:sp macro="" textlink="">
      <xdr:nvSpPr>
        <xdr:cNvPr id="140" name="楕円 139"/>
        <xdr:cNvSpPr/>
      </xdr:nvSpPr>
      <xdr:spPr>
        <a:xfrm>
          <a:off x="4584700" y="912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61844</xdr:rowOff>
    </xdr:from>
    <xdr:ext cx="534377" cy="259045"/>
    <xdr:sp macro="" textlink="">
      <xdr:nvSpPr>
        <xdr:cNvPr id="141" name="物件費該当値テキスト"/>
        <xdr:cNvSpPr txBox="1"/>
      </xdr:nvSpPr>
      <xdr:spPr>
        <a:xfrm>
          <a:off x="4686300" y="89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86973</xdr:rowOff>
    </xdr:from>
    <xdr:to>
      <xdr:col>20</xdr:col>
      <xdr:colOff>38100</xdr:colOff>
      <xdr:row>52</xdr:row>
      <xdr:rowOff>17123</xdr:rowOff>
    </xdr:to>
    <xdr:sp macro="" textlink="">
      <xdr:nvSpPr>
        <xdr:cNvPr id="142" name="楕円 141"/>
        <xdr:cNvSpPr/>
      </xdr:nvSpPr>
      <xdr:spPr>
        <a:xfrm>
          <a:off x="3746500" y="88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33650</xdr:rowOff>
    </xdr:from>
    <xdr:ext cx="534377" cy="259045"/>
    <xdr:sp macro="" textlink="">
      <xdr:nvSpPr>
        <xdr:cNvPr id="143" name="テキスト ボックス 142"/>
        <xdr:cNvSpPr txBox="1"/>
      </xdr:nvSpPr>
      <xdr:spPr>
        <a:xfrm>
          <a:off x="3530111" y="86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47230</xdr:rowOff>
    </xdr:from>
    <xdr:to>
      <xdr:col>15</xdr:col>
      <xdr:colOff>101600</xdr:colOff>
      <xdr:row>53</xdr:row>
      <xdr:rowOff>148830</xdr:rowOff>
    </xdr:to>
    <xdr:sp macro="" textlink="">
      <xdr:nvSpPr>
        <xdr:cNvPr id="144" name="楕円 143"/>
        <xdr:cNvSpPr/>
      </xdr:nvSpPr>
      <xdr:spPr>
        <a:xfrm>
          <a:off x="2857500" y="91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165357</xdr:rowOff>
    </xdr:from>
    <xdr:ext cx="534377" cy="259045"/>
    <xdr:sp macro="" textlink="">
      <xdr:nvSpPr>
        <xdr:cNvPr id="145" name="テキスト ボックス 144"/>
        <xdr:cNvSpPr txBox="1"/>
      </xdr:nvSpPr>
      <xdr:spPr>
        <a:xfrm>
          <a:off x="2641111" y="89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156501</xdr:rowOff>
    </xdr:from>
    <xdr:to>
      <xdr:col>10</xdr:col>
      <xdr:colOff>165100</xdr:colOff>
      <xdr:row>55</xdr:row>
      <xdr:rowOff>86651</xdr:rowOff>
    </xdr:to>
    <xdr:sp macro="" textlink="">
      <xdr:nvSpPr>
        <xdr:cNvPr id="146" name="楕円 145"/>
        <xdr:cNvSpPr/>
      </xdr:nvSpPr>
      <xdr:spPr>
        <a:xfrm>
          <a:off x="1968500" y="94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103178</xdr:rowOff>
    </xdr:from>
    <xdr:ext cx="534377" cy="259045"/>
    <xdr:sp macro="" textlink="">
      <xdr:nvSpPr>
        <xdr:cNvPr id="147" name="テキスト ボックス 146"/>
        <xdr:cNvSpPr txBox="1"/>
      </xdr:nvSpPr>
      <xdr:spPr>
        <a:xfrm>
          <a:off x="1752111" y="91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35963</xdr:rowOff>
    </xdr:from>
    <xdr:to>
      <xdr:col>6</xdr:col>
      <xdr:colOff>38100</xdr:colOff>
      <xdr:row>56</xdr:row>
      <xdr:rowOff>137563</xdr:rowOff>
    </xdr:to>
    <xdr:sp macro="" textlink="">
      <xdr:nvSpPr>
        <xdr:cNvPr id="148" name="楕円 147"/>
        <xdr:cNvSpPr/>
      </xdr:nvSpPr>
      <xdr:spPr>
        <a:xfrm>
          <a:off x="1079500" y="96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154090</xdr:rowOff>
    </xdr:from>
    <xdr:ext cx="534377" cy="259045"/>
    <xdr:sp macro="" textlink="">
      <xdr:nvSpPr>
        <xdr:cNvPr id="149" name="テキスト ボックス 148"/>
        <xdr:cNvSpPr txBox="1"/>
      </xdr:nvSpPr>
      <xdr:spPr>
        <a:xfrm>
          <a:off x="863111" y="94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803</xdr:rowOff>
    </xdr:from>
    <xdr:to>
      <xdr:col>24</xdr:col>
      <xdr:colOff>63500</xdr:colOff>
      <xdr:row>76</xdr:row>
      <xdr:rowOff>1260</xdr:rowOff>
    </xdr:to>
    <xdr:cxnSp macro="">
      <xdr:nvCxnSpPr>
        <xdr:cNvPr id="176" name="直線コネクタ 175"/>
        <xdr:cNvCxnSpPr/>
      </xdr:nvCxnSpPr>
      <xdr:spPr>
        <a:xfrm>
          <a:off x="3797300" y="1303100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126624</xdr:rowOff>
    </xdr:from>
    <xdr:to>
      <xdr:col>19</xdr:col>
      <xdr:colOff>177800</xdr:colOff>
      <xdr:row>76</xdr:row>
      <xdr:rowOff>803</xdr:rowOff>
    </xdr:to>
    <xdr:cxnSp macro="">
      <xdr:nvCxnSpPr>
        <xdr:cNvPr id="179" name="直線コネクタ 178"/>
        <xdr:cNvCxnSpPr/>
      </xdr:nvCxnSpPr>
      <xdr:spPr>
        <a:xfrm>
          <a:off x="2908300" y="12985374"/>
          <a:ext cx="889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126624</xdr:rowOff>
    </xdr:from>
    <xdr:to>
      <xdr:col>15</xdr:col>
      <xdr:colOff>50800</xdr:colOff>
      <xdr:row>76</xdr:row>
      <xdr:rowOff>7204</xdr:rowOff>
    </xdr:to>
    <xdr:cxnSp macro="">
      <xdr:nvCxnSpPr>
        <xdr:cNvPr id="182" name="直線コネクタ 181"/>
        <xdr:cNvCxnSpPr/>
      </xdr:nvCxnSpPr>
      <xdr:spPr>
        <a:xfrm flipV="1">
          <a:off x="2019300" y="12985374"/>
          <a:ext cx="8890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7204</xdr:rowOff>
    </xdr:from>
    <xdr:to>
      <xdr:col>10</xdr:col>
      <xdr:colOff>114300</xdr:colOff>
      <xdr:row>76</xdr:row>
      <xdr:rowOff>17718</xdr:rowOff>
    </xdr:to>
    <xdr:cxnSp macro="">
      <xdr:nvCxnSpPr>
        <xdr:cNvPr id="185" name="直線コネクタ 184"/>
        <xdr:cNvCxnSpPr/>
      </xdr:nvCxnSpPr>
      <xdr:spPr>
        <a:xfrm flipV="1">
          <a:off x="1130300" y="13037404"/>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121910</xdr:rowOff>
    </xdr:from>
    <xdr:to>
      <xdr:col>24</xdr:col>
      <xdr:colOff>114300</xdr:colOff>
      <xdr:row>76</xdr:row>
      <xdr:rowOff>52059</xdr:rowOff>
    </xdr:to>
    <xdr:sp macro="" textlink="">
      <xdr:nvSpPr>
        <xdr:cNvPr id="195" name="楕円 194"/>
        <xdr:cNvSpPr/>
      </xdr:nvSpPr>
      <xdr:spPr>
        <a:xfrm>
          <a:off x="4584700" y="12980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144787</xdr:rowOff>
    </xdr:from>
    <xdr:ext cx="469744" cy="259045"/>
    <xdr:sp macro="" textlink="">
      <xdr:nvSpPr>
        <xdr:cNvPr id="196" name="維持補修費該当値テキスト"/>
        <xdr:cNvSpPr txBox="1"/>
      </xdr:nvSpPr>
      <xdr:spPr>
        <a:xfrm>
          <a:off x="4686300" y="1283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121452</xdr:rowOff>
    </xdr:from>
    <xdr:to>
      <xdr:col>20</xdr:col>
      <xdr:colOff>38100</xdr:colOff>
      <xdr:row>76</xdr:row>
      <xdr:rowOff>51603</xdr:rowOff>
    </xdr:to>
    <xdr:sp macro="" textlink="">
      <xdr:nvSpPr>
        <xdr:cNvPr id="197" name="楕円 196"/>
        <xdr:cNvSpPr/>
      </xdr:nvSpPr>
      <xdr:spPr>
        <a:xfrm>
          <a:off x="3746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68129</xdr:rowOff>
    </xdr:from>
    <xdr:ext cx="469744" cy="259045"/>
    <xdr:sp macro="" textlink="">
      <xdr:nvSpPr>
        <xdr:cNvPr id="198" name="テキスト ボックス 197"/>
        <xdr:cNvSpPr txBox="1"/>
      </xdr:nvSpPr>
      <xdr:spPr>
        <a:xfrm>
          <a:off x="3562428" y="127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75824</xdr:rowOff>
    </xdr:from>
    <xdr:to>
      <xdr:col>15</xdr:col>
      <xdr:colOff>101600</xdr:colOff>
      <xdr:row>76</xdr:row>
      <xdr:rowOff>5975</xdr:rowOff>
    </xdr:to>
    <xdr:sp macro="" textlink="">
      <xdr:nvSpPr>
        <xdr:cNvPr id="199" name="楕円 198"/>
        <xdr:cNvSpPr/>
      </xdr:nvSpPr>
      <xdr:spPr>
        <a:xfrm>
          <a:off x="2857500" y="12934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22501</xdr:rowOff>
    </xdr:from>
    <xdr:ext cx="469744" cy="259045"/>
    <xdr:sp macro="" textlink="">
      <xdr:nvSpPr>
        <xdr:cNvPr id="200" name="テキスト ボックス 199"/>
        <xdr:cNvSpPr txBox="1"/>
      </xdr:nvSpPr>
      <xdr:spPr>
        <a:xfrm>
          <a:off x="2673428" y="127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127853</xdr:rowOff>
    </xdr:from>
    <xdr:to>
      <xdr:col>10</xdr:col>
      <xdr:colOff>165100</xdr:colOff>
      <xdr:row>76</xdr:row>
      <xdr:rowOff>58003</xdr:rowOff>
    </xdr:to>
    <xdr:sp macro="" textlink="">
      <xdr:nvSpPr>
        <xdr:cNvPr id="201" name="楕円 200"/>
        <xdr:cNvSpPr/>
      </xdr:nvSpPr>
      <xdr:spPr>
        <a:xfrm>
          <a:off x="1968500" y="129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74530</xdr:rowOff>
    </xdr:from>
    <xdr:ext cx="469744" cy="259045"/>
    <xdr:sp macro="" textlink="">
      <xdr:nvSpPr>
        <xdr:cNvPr id="202" name="テキスト ボックス 201"/>
        <xdr:cNvSpPr txBox="1"/>
      </xdr:nvSpPr>
      <xdr:spPr>
        <a:xfrm>
          <a:off x="1784428" y="127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138369</xdr:rowOff>
    </xdr:from>
    <xdr:to>
      <xdr:col>6</xdr:col>
      <xdr:colOff>38100</xdr:colOff>
      <xdr:row>76</xdr:row>
      <xdr:rowOff>68520</xdr:rowOff>
    </xdr:to>
    <xdr:sp macro="" textlink="">
      <xdr:nvSpPr>
        <xdr:cNvPr id="203" name="楕円 202"/>
        <xdr:cNvSpPr/>
      </xdr:nvSpPr>
      <xdr:spPr>
        <a:xfrm>
          <a:off x="1079500" y="129971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85046</xdr:rowOff>
    </xdr:from>
    <xdr:ext cx="469744" cy="259045"/>
    <xdr:sp macro="" textlink="">
      <xdr:nvSpPr>
        <xdr:cNvPr id="204" name="テキスト ボックス 203"/>
        <xdr:cNvSpPr txBox="1"/>
      </xdr:nvSpPr>
      <xdr:spPr>
        <a:xfrm>
          <a:off x="895428" y="1277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138078</xdr:rowOff>
    </xdr:from>
    <xdr:to>
      <xdr:col>24</xdr:col>
      <xdr:colOff>63500</xdr:colOff>
      <xdr:row>97</xdr:row>
      <xdr:rowOff>130001</xdr:rowOff>
    </xdr:to>
    <xdr:cxnSp macro="">
      <xdr:nvCxnSpPr>
        <xdr:cNvPr id="236" name="直線コネクタ 235"/>
        <xdr:cNvCxnSpPr/>
      </xdr:nvCxnSpPr>
      <xdr:spPr>
        <a:xfrm flipV="1">
          <a:off x="3797300" y="16597278"/>
          <a:ext cx="8382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110592</xdr:rowOff>
    </xdr:from>
    <xdr:to>
      <xdr:col>19</xdr:col>
      <xdr:colOff>177800</xdr:colOff>
      <xdr:row>97</xdr:row>
      <xdr:rowOff>130001</xdr:rowOff>
    </xdr:to>
    <xdr:cxnSp macro="">
      <xdr:nvCxnSpPr>
        <xdr:cNvPr id="239" name="直線コネクタ 238"/>
        <xdr:cNvCxnSpPr/>
      </xdr:nvCxnSpPr>
      <xdr:spPr>
        <a:xfrm>
          <a:off x="2908300" y="16569792"/>
          <a:ext cx="889000" cy="19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110592</xdr:rowOff>
    </xdr:from>
    <xdr:to>
      <xdr:col>15</xdr:col>
      <xdr:colOff>50800</xdr:colOff>
      <xdr:row>98</xdr:row>
      <xdr:rowOff>73374</xdr:rowOff>
    </xdr:to>
    <xdr:cxnSp macro="">
      <xdr:nvCxnSpPr>
        <xdr:cNvPr id="242" name="直線コネクタ 241"/>
        <xdr:cNvCxnSpPr/>
      </xdr:nvCxnSpPr>
      <xdr:spPr>
        <a:xfrm flipV="1">
          <a:off x="2019300" y="16569792"/>
          <a:ext cx="889000" cy="3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73374</xdr:rowOff>
    </xdr:from>
    <xdr:to>
      <xdr:col>10</xdr:col>
      <xdr:colOff>114300</xdr:colOff>
      <xdr:row>98</xdr:row>
      <xdr:rowOff>100980</xdr:rowOff>
    </xdr:to>
    <xdr:cxnSp macro="">
      <xdr:nvCxnSpPr>
        <xdr:cNvPr id="245" name="直線コネクタ 244"/>
        <xdr:cNvCxnSpPr/>
      </xdr:nvCxnSpPr>
      <xdr:spPr>
        <a:xfrm flipV="1">
          <a:off x="1130300" y="16875474"/>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87278</xdr:rowOff>
    </xdr:from>
    <xdr:to>
      <xdr:col>24</xdr:col>
      <xdr:colOff>114300</xdr:colOff>
      <xdr:row>97</xdr:row>
      <xdr:rowOff>17428</xdr:rowOff>
    </xdr:to>
    <xdr:sp macro="" textlink="">
      <xdr:nvSpPr>
        <xdr:cNvPr id="255" name="楕円 254"/>
        <xdr:cNvSpPr/>
      </xdr:nvSpPr>
      <xdr:spPr>
        <a:xfrm>
          <a:off x="4584700" y="165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65705</xdr:rowOff>
    </xdr:from>
    <xdr:ext cx="599010" cy="259045"/>
    <xdr:sp macro="" textlink="">
      <xdr:nvSpPr>
        <xdr:cNvPr id="256" name="扶助費該当値テキスト"/>
        <xdr:cNvSpPr txBox="1"/>
      </xdr:nvSpPr>
      <xdr:spPr>
        <a:xfrm>
          <a:off x="4686300" y="1652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79201</xdr:rowOff>
    </xdr:from>
    <xdr:to>
      <xdr:col>20</xdr:col>
      <xdr:colOff>38100</xdr:colOff>
      <xdr:row>98</xdr:row>
      <xdr:rowOff>9351</xdr:rowOff>
    </xdr:to>
    <xdr:sp macro="" textlink="">
      <xdr:nvSpPr>
        <xdr:cNvPr id="257" name="楕円 256"/>
        <xdr:cNvSpPr/>
      </xdr:nvSpPr>
      <xdr:spPr>
        <a:xfrm>
          <a:off x="3746500" y="167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478</xdr:rowOff>
    </xdr:from>
    <xdr:ext cx="599010" cy="259045"/>
    <xdr:sp macro="" textlink="">
      <xdr:nvSpPr>
        <xdr:cNvPr id="258" name="テキスト ボックス 257"/>
        <xdr:cNvSpPr txBox="1"/>
      </xdr:nvSpPr>
      <xdr:spPr>
        <a:xfrm>
          <a:off x="3497795" y="1680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59792</xdr:rowOff>
    </xdr:from>
    <xdr:to>
      <xdr:col>15</xdr:col>
      <xdr:colOff>101600</xdr:colOff>
      <xdr:row>96</xdr:row>
      <xdr:rowOff>161392</xdr:rowOff>
    </xdr:to>
    <xdr:sp macro="" textlink="">
      <xdr:nvSpPr>
        <xdr:cNvPr id="259" name="楕円 258"/>
        <xdr:cNvSpPr/>
      </xdr:nvSpPr>
      <xdr:spPr>
        <a:xfrm>
          <a:off x="2857500" y="16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152519</xdr:rowOff>
    </xdr:from>
    <xdr:ext cx="599010" cy="259045"/>
    <xdr:sp macro="" textlink="">
      <xdr:nvSpPr>
        <xdr:cNvPr id="260" name="テキスト ボックス 259"/>
        <xdr:cNvSpPr txBox="1"/>
      </xdr:nvSpPr>
      <xdr:spPr>
        <a:xfrm>
          <a:off x="2608795" y="1661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22574</xdr:rowOff>
    </xdr:from>
    <xdr:to>
      <xdr:col>10</xdr:col>
      <xdr:colOff>165100</xdr:colOff>
      <xdr:row>98</xdr:row>
      <xdr:rowOff>124174</xdr:rowOff>
    </xdr:to>
    <xdr:sp macro="" textlink="">
      <xdr:nvSpPr>
        <xdr:cNvPr id="261" name="楕円 260"/>
        <xdr:cNvSpPr/>
      </xdr:nvSpPr>
      <xdr:spPr>
        <a:xfrm>
          <a:off x="1968500" y="168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115301</xdr:rowOff>
    </xdr:from>
    <xdr:ext cx="599010" cy="259045"/>
    <xdr:sp macro="" textlink="">
      <xdr:nvSpPr>
        <xdr:cNvPr id="262" name="テキスト ボックス 261"/>
        <xdr:cNvSpPr txBox="1"/>
      </xdr:nvSpPr>
      <xdr:spPr>
        <a:xfrm>
          <a:off x="1719795" y="1691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50180</xdr:rowOff>
    </xdr:from>
    <xdr:to>
      <xdr:col>6</xdr:col>
      <xdr:colOff>38100</xdr:colOff>
      <xdr:row>98</xdr:row>
      <xdr:rowOff>151780</xdr:rowOff>
    </xdr:to>
    <xdr:sp macro="" textlink="">
      <xdr:nvSpPr>
        <xdr:cNvPr id="263" name="楕円 262"/>
        <xdr:cNvSpPr/>
      </xdr:nvSpPr>
      <xdr:spPr>
        <a:xfrm>
          <a:off x="1079500" y="168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142907</xdr:rowOff>
    </xdr:from>
    <xdr:ext cx="599010" cy="259045"/>
    <xdr:sp macro="" textlink="">
      <xdr:nvSpPr>
        <xdr:cNvPr id="264" name="テキスト ボックス 263"/>
        <xdr:cNvSpPr txBox="1"/>
      </xdr:nvSpPr>
      <xdr:spPr>
        <a:xfrm>
          <a:off x="830795" y="1694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148964</xdr:rowOff>
    </xdr:from>
    <xdr:to>
      <xdr:col>55</xdr:col>
      <xdr:colOff>0</xdr:colOff>
      <xdr:row>37</xdr:row>
      <xdr:rowOff>12435</xdr:rowOff>
    </xdr:to>
    <xdr:cxnSp macro="">
      <xdr:nvCxnSpPr>
        <xdr:cNvPr id="295" name="直線コネクタ 294"/>
        <xdr:cNvCxnSpPr/>
      </xdr:nvCxnSpPr>
      <xdr:spPr>
        <a:xfrm>
          <a:off x="9639300" y="6321164"/>
          <a:ext cx="838200" cy="3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148964</xdr:rowOff>
    </xdr:from>
    <xdr:to>
      <xdr:col>50</xdr:col>
      <xdr:colOff>114300</xdr:colOff>
      <xdr:row>37</xdr:row>
      <xdr:rowOff>54987</xdr:rowOff>
    </xdr:to>
    <xdr:cxnSp macro="">
      <xdr:nvCxnSpPr>
        <xdr:cNvPr id="298" name="直線コネクタ 297"/>
        <xdr:cNvCxnSpPr/>
      </xdr:nvCxnSpPr>
      <xdr:spPr>
        <a:xfrm flipV="1">
          <a:off x="8750300" y="6321164"/>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163453</xdr:rowOff>
    </xdr:from>
    <xdr:to>
      <xdr:col>45</xdr:col>
      <xdr:colOff>177800</xdr:colOff>
      <xdr:row>37</xdr:row>
      <xdr:rowOff>54987</xdr:rowOff>
    </xdr:to>
    <xdr:cxnSp macro="">
      <xdr:nvCxnSpPr>
        <xdr:cNvPr id="301" name="直線コネクタ 300"/>
        <xdr:cNvCxnSpPr/>
      </xdr:nvCxnSpPr>
      <xdr:spPr>
        <a:xfrm>
          <a:off x="7861300" y="5306953"/>
          <a:ext cx="889000" cy="109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163453</xdr:rowOff>
    </xdr:from>
    <xdr:to>
      <xdr:col>41</xdr:col>
      <xdr:colOff>50800</xdr:colOff>
      <xdr:row>37</xdr:row>
      <xdr:rowOff>130665</xdr:rowOff>
    </xdr:to>
    <xdr:cxnSp macro="">
      <xdr:nvCxnSpPr>
        <xdr:cNvPr id="304" name="直線コネクタ 303"/>
        <xdr:cNvCxnSpPr/>
      </xdr:nvCxnSpPr>
      <xdr:spPr>
        <a:xfrm flipV="1">
          <a:off x="6972300" y="5306953"/>
          <a:ext cx="889000" cy="11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133085</xdr:rowOff>
    </xdr:from>
    <xdr:to>
      <xdr:col>55</xdr:col>
      <xdr:colOff>50800</xdr:colOff>
      <xdr:row>37</xdr:row>
      <xdr:rowOff>63235</xdr:rowOff>
    </xdr:to>
    <xdr:sp macro="" textlink="">
      <xdr:nvSpPr>
        <xdr:cNvPr id="314" name="楕円 313"/>
        <xdr:cNvSpPr/>
      </xdr:nvSpPr>
      <xdr:spPr>
        <a:xfrm>
          <a:off x="10426700" y="63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155962</xdr:rowOff>
    </xdr:from>
    <xdr:ext cx="534377" cy="259045"/>
    <xdr:sp macro="" textlink="">
      <xdr:nvSpPr>
        <xdr:cNvPr id="315" name="補助費等該当値テキスト"/>
        <xdr:cNvSpPr txBox="1"/>
      </xdr:nvSpPr>
      <xdr:spPr>
        <a:xfrm>
          <a:off x="10528300" y="61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98164</xdr:rowOff>
    </xdr:from>
    <xdr:to>
      <xdr:col>50</xdr:col>
      <xdr:colOff>165100</xdr:colOff>
      <xdr:row>37</xdr:row>
      <xdr:rowOff>28314</xdr:rowOff>
    </xdr:to>
    <xdr:sp macro="" textlink="">
      <xdr:nvSpPr>
        <xdr:cNvPr id="316" name="楕円 315"/>
        <xdr:cNvSpPr/>
      </xdr:nvSpPr>
      <xdr:spPr>
        <a:xfrm>
          <a:off x="9588500" y="62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44841</xdr:rowOff>
    </xdr:from>
    <xdr:ext cx="534377" cy="259045"/>
    <xdr:sp macro="" textlink="">
      <xdr:nvSpPr>
        <xdr:cNvPr id="317" name="テキスト ボックス 316"/>
        <xdr:cNvSpPr txBox="1"/>
      </xdr:nvSpPr>
      <xdr:spPr>
        <a:xfrm>
          <a:off x="9372111" y="60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4187</xdr:rowOff>
    </xdr:from>
    <xdr:to>
      <xdr:col>46</xdr:col>
      <xdr:colOff>38100</xdr:colOff>
      <xdr:row>37</xdr:row>
      <xdr:rowOff>105787</xdr:rowOff>
    </xdr:to>
    <xdr:sp macro="" textlink="">
      <xdr:nvSpPr>
        <xdr:cNvPr id="318" name="楕円 317"/>
        <xdr:cNvSpPr/>
      </xdr:nvSpPr>
      <xdr:spPr>
        <a:xfrm>
          <a:off x="8699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96914</xdr:rowOff>
    </xdr:from>
    <xdr:ext cx="534377" cy="259045"/>
    <xdr:sp macro="" textlink="">
      <xdr:nvSpPr>
        <xdr:cNvPr id="319" name="テキスト ボックス 318"/>
        <xdr:cNvSpPr txBox="1"/>
      </xdr:nvSpPr>
      <xdr:spPr>
        <a:xfrm>
          <a:off x="8483111" y="64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112653</xdr:rowOff>
    </xdr:from>
    <xdr:to>
      <xdr:col>41</xdr:col>
      <xdr:colOff>101600</xdr:colOff>
      <xdr:row>31</xdr:row>
      <xdr:rowOff>42803</xdr:rowOff>
    </xdr:to>
    <xdr:sp macro="" textlink="">
      <xdr:nvSpPr>
        <xdr:cNvPr id="320" name="楕円 319"/>
        <xdr:cNvSpPr/>
      </xdr:nvSpPr>
      <xdr:spPr>
        <a:xfrm>
          <a:off x="7810500" y="52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33930</xdr:rowOff>
    </xdr:from>
    <xdr:ext cx="599010" cy="259045"/>
    <xdr:sp macro="" textlink="">
      <xdr:nvSpPr>
        <xdr:cNvPr id="321" name="テキスト ボックス 320"/>
        <xdr:cNvSpPr txBox="1"/>
      </xdr:nvSpPr>
      <xdr:spPr>
        <a:xfrm>
          <a:off x="7561795" y="534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79865</xdr:rowOff>
    </xdr:from>
    <xdr:to>
      <xdr:col>36</xdr:col>
      <xdr:colOff>165100</xdr:colOff>
      <xdr:row>38</xdr:row>
      <xdr:rowOff>10015</xdr:rowOff>
    </xdr:to>
    <xdr:sp macro="" textlink="">
      <xdr:nvSpPr>
        <xdr:cNvPr id="322" name="楕円 321"/>
        <xdr:cNvSpPr/>
      </xdr:nvSpPr>
      <xdr:spPr>
        <a:xfrm>
          <a:off x="6921500" y="64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1142</xdr:rowOff>
    </xdr:from>
    <xdr:ext cx="534377" cy="259045"/>
    <xdr:sp macro="" textlink="">
      <xdr:nvSpPr>
        <xdr:cNvPr id="323" name="テキスト ボックス 322"/>
        <xdr:cNvSpPr txBox="1"/>
      </xdr:nvSpPr>
      <xdr:spPr>
        <a:xfrm>
          <a:off x="6705111" y="65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22689</xdr:rowOff>
    </xdr:from>
    <xdr:to>
      <xdr:col>55</xdr:col>
      <xdr:colOff>0</xdr:colOff>
      <xdr:row>56</xdr:row>
      <xdr:rowOff>6948</xdr:rowOff>
    </xdr:to>
    <xdr:cxnSp macro="">
      <xdr:nvCxnSpPr>
        <xdr:cNvPr id="355" name="直線コネクタ 354"/>
        <xdr:cNvCxnSpPr/>
      </xdr:nvCxnSpPr>
      <xdr:spPr>
        <a:xfrm flipV="1">
          <a:off x="9639300" y="9280989"/>
          <a:ext cx="838200" cy="3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6948</xdr:rowOff>
    </xdr:from>
    <xdr:to>
      <xdr:col>50</xdr:col>
      <xdr:colOff>114300</xdr:colOff>
      <xdr:row>57</xdr:row>
      <xdr:rowOff>154085</xdr:rowOff>
    </xdr:to>
    <xdr:cxnSp macro="">
      <xdr:nvCxnSpPr>
        <xdr:cNvPr id="358" name="直線コネクタ 357"/>
        <xdr:cNvCxnSpPr/>
      </xdr:nvCxnSpPr>
      <xdr:spPr>
        <a:xfrm flipV="1">
          <a:off x="8750300" y="9608148"/>
          <a:ext cx="889000" cy="3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137283</xdr:rowOff>
    </xdr:from>
    <xdr:to>
      <xdr:col>45</xdr:col>
      <xdr:colOff>177800</xdr:colOff>
      <xdr:row>57</xdr:row>
      <xdr:rowOff>154085</xdr:rowOff>
    </xdr:to>
    <xdr:cxnSp macro="">
      <xdr:nvCxnSpPr>
        <xdr:cNvPr id="361" name="直線コネクタ 360"/>
        <xdr:cNvCxnSpPr/>
      </xdr:nvCxnSpPr>
      <xdr:spPr>
        <a:xfrm>
          <a:off x="7861300" y="9909933"/>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118832</xdr:rowOff>
    </xdr:from>
    <xdr:to>
      <xdr:col>41</xdr:col>
      <xdr:colOff>50800</xdr:colOff>
      <xdr:row>57</xdr:row>
      <xdr:rowOff>137283</xdr:rowOff>
    </xdr:to>
    <xdr:cxnSp macro="">
      <xdr:nvCxnSpPr>
        <xdr:cNvPr id="364" name="直線コネクタ 363"/>
        <xdr:cNvCxnSpPr/>
      </xdr:nvCxnSpPr>
      <xdr:spPr>
        <a:xfrm>
          <a:off x="6972300" y="9720032"/>
          <a:ext cx="889000" cy="1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143339</xdr:rowOff>
    </xdr:from>
    <xdr:to>
      <xdr:col>55</xdr:col>
      <xdr:colOff>50800</xdr:colOff>
      <xdr:row>54</xdr:row>
      <xdr:rowOff>73489</xdr:rowOff>
    </xdr:to>
    <xdr:sp macro="" textlink="">
      <xdr:nvSpPr>
        <xdr:cNvPr id="374" name="楕円 373"/>
        <xdr:cNvSpPr/>
      </xdr:nvSpPr>
      <xdr:spPr>
        <a:xfrm>
          <a:off x="10426700" y="92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166216</xdr:rowOff>
    </xdr:from>
    <xdr:ext cx="534377" cy="259045"/>
    <xdr:sp macro="" textlink="">
      <xdr:nvSpPr>
        <xdr:cNvPr id="375" name="普通建設事業費該当値テキスト"/>
        <xdr:cNvSpPr txBox="1"/>
      </xdr:nvSpPr>
      <xdr:spPr>
        <a:xfrm>
          <a:off x="10528300" y="90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127598</xdr:rowOff>
    </xdr:from>
    <xdr:to>
      <xdr:col>50</xdr:col>
      <xdr:colOff>165100</xdr:colOff>
      <xdr:row>56</xdr:row>
      <xdr:rowOff>57748</xdr:rowOff>
    </xdr:to>
    <xdr:sp macro="" textlink="">
      <xdr:nvSpPr>
        <xdr:cNvPr id="376" name="楕円 375"/>
        <xdr:cNvSpPr/>
      </xdr:nvSpPr>
      <xdr:spPr>
        <a:xfrm>
          <a:off x="9588500" y="95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74275</xdr:rowOff>
    </xdr:from>
    <xdr:ext cx="534377" cy="259045"/>
    <xdr:sp macro="" textlink="">
      <xdr:nvSpPr>
        <xdr:cNvPr id="377" name="テキスト ボックス 376"/>
        <xdr:cNvSpPr txBox="1"/>
      </xdr:nvSpPr>
      <xdr:spPr>
        <a:xfrm>
          <a:off x="9372111" y="93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103285</xdr:rowOff>
    </xdr:from>
    <xdr:to>
      <xdr:col>46</xdr:col>
      <xdr:colOff>38100</xdr:colOff>
      <xdr:row>58</xdr:row>
      <xdr:rowOff>33435</xdr:rowOff>
    </xdr:to>
    <xdr:sp macro="" textlink="">
      <xdr:nvSpPr>
        <xdr:cNvPr id="378" name="楕円 377"/>
        <xdr:cNvSpPr/>
      </xdr:nvSpPr>
      <xdr:spPr>
        <a:xfrm>
          <a:off x="8699500" y="98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24562</xdr:rowOff>
    </xdr:from>
    <xdr:ext cx="534377" cy="259045"/>
    <xdr:sp macro="" textlink="">
      <xdr:nvSpPr>
        <xdr:cNvPr id="379" name="テキスト ボックス 378"/>
        <xdr:cNvSpPr txBox="1"/>
      </xdr:nvSpPr>
      <xdr:spPr>
        <a:xfrm>
          <a:off x="8483111" y="99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86483</xdr:rowOff>
    </xdr:from>
    <xdr:to>
      <xdr:col>41</xdr:col>
      <xdr:colOff>101600</xdr:colOff>
      <xdr:row>58</xdr:row>
      <xdr:rowOff>16633</xdr:rowOff>
    </xdr:to>
    <xdr:sp macro="" textlink="">
      <xdr:nvSpPr>
        <xdr:cNvPr id="380" name="楕円 379"/>
        <xdr:cNvSpPr/>
      </xdr:nvSpPr>
      <xdr:spPr>
        <a:xfrm>
          <a:off x="7810500" y="98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7760</xdr:rowOff>
    </xdr:from>
    <xdr:ext cx="534377" cy="259045"/>
    <xdr:sp macro="" textlink="">
      <xdr:nvSpPr>
        <xdr:cNvPr id="381" name="テキスト ボックス 380"/>
        <xdr:cNvSpPr txBox="1"/>
      </xdr:nvSpPr>
      <xdr:spPr>
        <a:xfrm>
          <a:off x="7594111" y="99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68032</xdr:rowOff>
    </xdr:from>
    <xdr:to>
      <xdr:col>36</xdr:col>
      <xdr:colOff>165100</xdr:colOff>
      <xdr:row>56</xdr:row>
      <xdr:rowOff>169632</xdr:rowOff>
    </xdr:to>
    <xdr:sp macro="" textlink="">
      <xdr:nvSpPr>
        <xdr:cNvPr id="382" name="楕円 381"/>
        <xdr:cNvSpPr/>
      </xdr:nvSpPr>
      <xdr:spPr>
        <a:xfrm>
          <a:off x="6921500" y="9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160759</xdr:rowOff>
    </xdr:from>
    <xdr:ext cx="534377" cy="259045"/>
    <xdr:sp macro="" textlink="">
      <xdr:nvSpPr>
        <xdr:cNvPr id="383" name="テキスト ボックス 382"/>
        <xdr:cNvSpPr txBox="1"/>
      </xdr:nvSpPr>
      <xdr:spPr>
        <a:xfrm>
          <a:off x="6705111" y="97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154194</xdr:rowOff>
    </xdr:from>
    <xdr:to>
      <xdr:col>55</xdr:col>
      <xdr:colOff>0</xdr:colOff>
      <xdr:row>77</xdr:row>
      <xdr:rowOff>126989</xdr:rowOff>
    </xdr:to>
    <xdr:cxnSp macro="">
      <xdr:nvCxnSpPr>
        <xdr:cNvPr id="410" name="直線コネクタ 409"/>
        <xdr:cNvCxnSpPr/>
      </xdr:nvCxnSpPr>
      <xdr:spPr>
        <a:xfrm flipV="1">
          <a:off x="9639300" y="13184394"/>
          <a:ext cx="838200" cy="1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126989</xdr:rowOff>
    </xdr:from>
    <xdr:to>
      <xdr:col>50</xdr:col>
      <xdr:colOff>114300</xdr:colOff>
      <xdr:row>78</xdr:row>
      <xdr:rowOff>21034</xdr:rowOff>
    </xdr:to>
    <xdr:cxnSp macro="">
      <xdr:nvCxnSpPr>
        <xdr:cNvPr id="413" name="直線コネクタ 412"/>
        <xdr:cNvCxnSpPr/>
      </xdr:nvCxnSpPr>
      <xdr:spPr>
        <a:xfrm flipV="1">
          <a:off x="8750300" y="1332863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21034</xdr:rowOff>
    </xdr:from>
    <xdr:to>
      <xdr:col>45</xdr:col>
      <xdr:colOff>177800</xdr:colOff>
      <xdr:row>78</xdr:row>
      <xdr:rowOff>22360</xdr:rowOff>
    </xdr:to>
    <xdr:cxnSp macro="">
      <xdr:nvCxnSpPr>
        <xdr:cNvPr id="416" name="直線コネクタ 415"/>
        <xdr:cNvCxnSpPr/>
      </xdr:nvCxnSpPr>
      <xdr:spPr>
        <a:xfrm flipV="1">
          <a:off x="7861300" y="1339413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22360</xdr:rowOff>
    </xdr:from>
    <xdr:to>
      <xdr:col>41</xdr:col>
      <xdr:colOff>50800</xdr:colOff>
      <xdr:row>78</xdr:row>
      <xdr:rowOff>26702</xdr:rowOff>
    </xdr:to>
    <xdr:cxnSp macro="">
      <xdr:nvCxnSpPr>
        <xdr:cNvPr id="419" name="直線コネクタ 418"/>
        <xdr:cNvCxnSpPr/>
      </xdr:nvCxnSpPr>
      <xdr:spPr>
        <a:xfrm flipV="1">
          <a:off x="6972300" y="13395460"/>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103394</xdr:rowOff>
    </xdr:from>
    <xdr:to>
      <xdr:col>55</xdr:col>
      <xdr:colOff>50800</xdr:colOff>
      <xdr:row>77</xdr:row>
      <xdr:rowOff>33544</xdr:rowOff>
    </xdr:to>
    <xdr:sp macro="" textlink="">
      <xdr:nvSpPr>
        <xdr:cNvPr id="429" name="楕円 428"/>
        <xdr:cNvSpPr/>
      </xdr:nvSpPr>
      <xdr:spPr>
        <a:xfrm>
          <a:off x="10426700" y="131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126271</xdr:rowOff>
    </xdr:from>
    <xdr:ext cx="534377" cy="259045"/>
    <xdr:sp macro="" textlink="">
      <xdr:nvSpPr>
        <xdr:cNvPr id="430" name="普通建設事業費 （ うち新規整備　）該当値テキスト"/>
        <xdr:cNvSpPr txBox="1"/>
      </xdr:nvSpPr>
      <xdr:spPr>
        <a:xfrm>
          <a:off x="10528300" y="129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76189</xdr:rowOff>
    </xdr:from>
    <xdr:to>
      <xdr:col>50</xdr:col>
      <xdr:colOff>165100</xdr:colOff>
      <xdr:row>78</xdr:row>
      <xdr:rowOff>6339</xdr:rowOff>
    </xdr:to>
    <xdr:sp macro="" textlink="">
      <xdr:nvSpPr>
        <xdr:cNvPr id="431" name="楕円 430"/>
        <xdr:cNvSpPr/>
      </xdr:nvSpPr>
      <xdr:spPr>
        <a:xfrm>
          <a:off x="9588500" y="13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168916</xdr:rowOff>
    </xdr:from>
    <xdr:ext cx="469744" cy="259045"/>
    <xdr:sp macro="" textlink="">
      <xdr:nvSpPr>
        <xdr:cNvPr id="432" name="テキスト ボックス 431"/>
        <xdr:cNvSpPr txBox="1"/>
      </xdr:nvSpPr>
      <xdr:spPr>
        <a:xfrm>
          <a:off x="9404428" y="13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141684</xdr:rowOff>
    </xdr:from>
    <xdr:to>
      <xdr:col>46</xdr:col>
      <xdr:colOff>38100</xdr:colOff>
      <xdr:row>78</xdr:row>
      <xdr:rowOff>71834</xdr:rowOff>
    </xdr:to>
    <xdr:sp macro="" textlink="">
      <xdr:nvSpPr>
        <xdr:cNvPr id="433" name="楕円 432"/>
        <xdr:cNvSpPr/>
      </xdr:nvSpPr>
      <xdr:spPr>
        <a:xfrm>
          <a:off x="8699500" y="133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62961</xdr:rowOff>
    </xdr:from>
    <xdr:ext cx="469744" cy="259045"/>
    <xdr:sp macro="" textlink="">
      <xdr:nvSpPr>
        <xdr:cNvPr id="434" name="テキスト ボックス 433"/>
        <xdr:cNvSpPr txBox="1"/>
      </xdr:nvSpPr>
      <xdr:spPr>
        <a:xfrm>
          <a:off x="8515428" y="1343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143010</xdr:rowOff>
    </xdr:from>
    <xdr:to>
      <xdr:col>41</xdr:col>
      <xdr:colOff>101600</xdr:colOff>
      <xdr:row>78</xdr:row>
      <xdr:rowOff>73160</xdr:rowOff>
    </xdr:to>
    <xdr:sp macro="" textlink="">
      <xdr:nvSpPr>
        <xdr:cNvPr id="435" name="楕円 434"/>
        <xdr:cNvSpPr/>
      </xdr:nvSpPr>
      <xdr:spPr>
        <a:xfrm>
          <a:off x="7810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64287</xdr:rowOff>
    </xdr:from>
    <xdr:ext cx="469744" cy="259045"/>
    <xdr:sp macro="" textlink="">
      <xdr:nvSpPr>
        <xdr:cNvPr id="436" name="テキスト ボックス 435"/>
        <xdr:cNvSpPr txBox="1"/>
      </xdr:nvSpPr>
      <xdr:spPr>
        <a:xfrm>
          <a:off x="7626428" y="13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147352</xdr:rowOff>
    </xdr:from>
    <xdr:to>
      <xdr:col>36</xdr:col>
      <xdr:colOff>165100</xdr:colOff>
      <xdr:row>78</xdr:row>
      <xdr:rowOff>77502</xdr:rowOff>
    </xdr:to>
    <xdr:sp macro="" textlink="">
      <xdr:nvSpPr>
        <xdr:cNvPr id="437" name="楕円 436"/>
        <xdr:cNvSpPr/>
      </xdr:nvSpPr>
      <xdr:spPr>
        <a:xfrm>
          <a:off x="6921500" y="133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68629</xdr:rowOff>
    </xdr:from>
    <xdr:ext cx="469744" cy="259045"/>
    <xdr:sp macro="" textlink="">
      <xdr:nvSpPr>
        <xdr:cNvPr id="438" name="テキスト ボックス 437"/>
        <xdr:cNvSpPr txBox="1"/>
      </xdr:nvSpPr>
      <xdr:spPr>
        <a:xfrm>
          <a:off x="6737428" y="134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123850</xdr:rowOff>
    </xdr:from>
    <xdr:to>
      <xdr:col>55</xdr:col>
      <xdr:colOff>0</xdr:colOff>
      <xdr:row>95</xdr:row>
      <xdr:rowOff>42145</xdr:rowOff>
    </xdr:to>
    <xdr:cxnSp macro="">
      <xdr:nvCxnSpPr>
        <xdr:cNvPr id="467" name="直線コネクタ 466"/>
        <xdr:cNvCxnSpPr/>
      </xdr:nvCxnSpPr>
      <xdr:spPr>
        <a:xfrm flipV="1">
          <a:off x="9639300" y="16068700"/>
          <a:ext cx="838200" cy="26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42145</xdr:rowOff>
    </xdr:from>
    <xdr:to>
      <xdr:col>50</xdr:col>
      <xdr:colOff>114300</xdr:colOff>
      <xdr:row>96</xdr:row>
      <xdr:rowOff>168447</xdr:rowOff>
    </xdr:to>
    <xdr:cxnSp macro="">
      <xdr:nvCxnSpPr>
        <xdr:cNvPr id="470" name="直線コネクタ 469"/>
        <xdr:cNvCxnSpPr/>
      </xdr:nvCxnSpPr>
      <xdr:spPr>
        <a:xfrm flipV="1">
          <a:off x="8750300" y="16329895"/>
          <a:ext cx="889000" cy="29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142120</xdr:rowOff>
    </xdr:from>
    <xdr:to>
      <xdr:col>45</xdr:col>
      <xdr:colOff>177800</xdr:colOff>
      <xdr:row>96</xdr:row>
      <xdr:rowOff>168447</xdr:rowOff>
    </xdr:to>
    <xdr:cxnSp macro="">
      <xdr:nvCxnSpPr>
        <xdr:cNvPr id="473" name="直線コネクタ 472"/>
        <xdr:cNvCxnSpPr/>
      </xdr:nvCxnSpPr>
      <xdr:spPr>
        <a:xfrm>
          <a:off x="7861300" y="1660132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61995</xdr:rowOff>
    </xdr:from>
    <xdr:to>
      <xdr:col>41</xdr:col>
      <xdr:colOff>50800</xdr:colOff>
      <xdr:row>96</xdr:row>
      <xdr:rowOff>142120</xdr:rowOff>
    </xdr:to>
    <xdr:cxnSp macro="">
      <xdr:nvCxnSpPr>
        <xdr:cNvPr id="476" name="直線コネクタ 475"/>
        <xdr:cNvCxnSpPr/>
      </xdr:nvCxnSpPr>
      <xdr:spPr>
        <a:xfrm>
          <a:off x="6972300" y="16349745"/>
          <a:ext cx="889000" cy="2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73050</xdr:rowOff>
    </xdr:from>
    <xdr:to>
      <xdr:col>55</xdr:col>
      <xdr:colOff>50800</xdr:colOff>
      <xdr:row>94</xdr:row>
      <xdr:rowOff>3200</xdr:rowOff>
    </xdr:to>
    <xdr:sp macro="" textlink="">
      <xdr:nvSpPr>
        <xdr:cNvPr id="486" name="楕円 485"/>
        <xdr:cNvSpPr/>
      </xdr:nvSpPr>
      <xdr:spPr>
        <a:xfrm>
          <a:off x="10426700" y="160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95927</xdr:rowOff>
    </xdr:from>
    <xdr:ext cx="534377" cy="259045"/>
    <xdr:sp macro="" textlink="">
      <xdr:nvSpPr>
        <xdr:cNvPr id="487" name="普通建設事業費 （ うち更新整備　）該当値テキスト"/>
        <xdr:cNvSpPr txBox="1"/>
      </xdr:nvSpPr>
      <xdr:spPr>
        <a:xfrm>
          <a:off x="10528300"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162795</xdr:rowOff>
    </xdr:from>
    <xdr:to>
      <xdr:col>50</xdr:col>
      <xdr:colOff>165100</xdr:colOff>
      <xdr:row>95</xdr:row>
      <xdr:rowOff>92945</xdr:rowOff>
    </xdr:to>
    <xdr:sp macro="" textlink="">
      <xdr:nvSpPr>
        <xdr:cNvPr id="488" name="楕円 487"/>
        <xdr:cNvSpPr/>
      </xdr:nvSpPr>
      <xdr:spPr>
        <a:xfrm>
          <a:off x="9588500" y="162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109472</xdr:rowOff>
    </xdr:from>
    <xdr:ext cx="534377" cy="259045"/>
    <xdr:sp macro="" textlink="">
      <xdr:nvSpPr>
        <xdr:cNvPr id="489" name="テキスト ボックス 488"/>
        <xdr:cNvSpPr txBox="1"/>
      </xdr:nvSpPr>
      <xdr:spPr>
        <a:xfrm>
          <a:off x="9372111" y="16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117647</xdr:rowOff>
    </xdr:from>
    <xdr:to>
      <xdr:col>46</xdr:col>
      <xdr:colOff>38100</xdr:colOff>
      <xdr:row>97</xdr:row>
      <xdr:rowOff>47797</xdr:rowOff>
    </xdr:to>
    <xdr:sp macro="" textlink="">
      <xdr:nvSpPr>
        <xdr:cNvPr id="490" name="楕円 489"/>
        <xdr:cNvSpPr/>
      </xdr:nvSpPr>
      <xdr:spPr>
        <a:xfrm>
          <a:off x="8699500" y="165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38924</xdr:rowOff>
    </xdr:from>
    <xdr:ext cx="534377" cy="259045"/>
    <xdr:sp macro="" textlink="">
      <xdr:nvSpPr>
        <xdr:cNvPr id="491" name="テキスト ボックス 490"/>
        <xdr:cNvSpPr txBox="1"/>
      </xdr:nvSpPr>
      <xdr:spPr>
        <a:xfrm>
          <a:off x="8483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91320</xdr:rowOff>
    </xdr:from>
    <xdr:to>
      <xdr:col>41</xdr:col>
      <xdr:colOff>101600</xdr:colOff>
      <xdr:row>97</xdr:row>
      <xdr:rowOff>21470</xdr:rowOff>
    </xdr:to>
    <xdr:sp macro="" textlink="">
      <xdr:nvSpPr>
        <xdr:cNvPr id="492" name="楕円 491"/>
        <xdr:cNvSpPr/>
      </xdr:nvSpPr>
      <xdr:spPr>
        <a:xfrm>
          <a:off x="7810500" y="165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12597</xdr:rowOff>
    </xdr:from>
    <xdr:ext cx="534377" cy="259045"/>
    <xdr:sp macro="" textlink="">
      <xdr:nvSpPr>
        <xdr:cNvPr id="493" name="テキスト ボックス 492"/>
        <xdr:cNvSpPr txBox="1"/>
      </xdr:nvSpPr>
      <xdr:spPr>
        <a:xfrm>
          <a:off x="7594111" y="166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11195</xdr:rowOff>
    </xdr:from>
    <xdr:to>
      <xdr:col>36</xdr:col>
      <xdr:colOff>165100</xdr:colOff>
      <xdr:row>95</xdr:row>
      <xdr:rowOff>112795</xdr:rowOff>
    </xdr:to>
    <xdr:sp macro="" textlink="">
      <xdr:nvSpPr>
        <xdr:cNvPr id="494" name="楕円 493"/>
        <xdr:cNvSpPr/>
      </xdr:nvSpPr>
      <xdr:spPr>
        <a:xfrm>
          <a:off x="6921500" y="162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129322</xdr:rowOff>
    </xdr:from>
    <xdr:ext cx="534377" cy="259045"/>
    <xdr:sp macro="" textlink="">
      <xdr:nvSpPr>
        <xdr:cNvPr id="495" name="テキスト ボックス 494"/>
        <xdr:cNvSpPr txBox="1"/>
      </xdr:nvSpPr>
      <xdr:spPr>
        <a:xfrm>
          <a:off x="6705111" y="160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71349</xdr:rowOff>
    </xdr:from>
    <xdr:to>
      <xdr:col>85</xdr:col>
      <xdr:colOff>127000</xdr:colOff>
      <xdr:row>38</xdr:row>
      <xdr:rowOff>66472</xdr:rowOff>
    </xdr:to>
    <xdr:cxnSp macro="">
      <xdr:nvCxnSpPr>
        <xdr:cNvPr id="524" name="直線コネクタ 523"/>
        <xdr:cNvCxnSpPr/>
      </xdr:nvCxnSpPr>
      <xdr:spPr>
        <a:xfrm flipV="1">
          <a:off x="15481300" y="6072099"/>
          <a:ext cx="838200" cy="50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66472</xdr:rowOff>
    </xdr:from>
    <xdr:to>
      <xdr:col>81</xdr:col>
      <xdr:colOff>50800</xdr:colOff>
      <xdr:row>38</xdr:row>
      <xdr:rowOff>162103</xdr:rowOff>
    </xdr:to>
    <xdr:cxnSp macro="">
      <xdr:nvCxnSpPr>
        <xdr:cNvPr id="527" name="直線コネクタ 526"/>
        <xdr:cNvCxnSpPr/>
      </xdr:nvCxnSpPr>
      <xdr:spPr>
        <a:xfrm flipV="1">
          <a:off x="14592300" y="658157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55575</xdr:rowOff>
    </xdr:from>
    <xdr:to>
      <xdr:col>76</xdr:col>
      <xdr:colOff>114300</xdr:colOff>
      <xdr:row>38</xdr:row>
      <xdr:rowOff>162103</xdr:rowOff>
    </xdr:to>
    <xdr:cxnSp macro="">
      <xdr:nvCxnSpPr>
        <xdr:cNvPr id="530" name="直線コネクタ 529"/>
        <xdr:cNvCxnSpPr/>
      </xdr:nvCxnSpPr>
      <xdr:spPr>
        <a:xfrm>
          <a:off x="13703300" y="6570675"/>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55575</xdr:rowOff>
    </xdr:from>
    <xdr:to>
      <xdr:col>71</xdr:col>
      <xdr:colOff>177800</xdr:colOff>
      <xdr:row>38</xdr:row>
      <xdr:rowOff>75768</xdr:rowOff>
    </xdr:to>
    <xdr:cxnSp macro="">
      <xdr:nvCxnSpPr>
        <xdr:cNvPr id="533" name="直線コネクタ 532"/>
        <xdr:cNvCxnSpPr/>
      </xdr:nvCxnSpPr>
      <xdr:spPr>
        <a:xfrm flipV="1">
          <a:off x="12814300" y="657067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20549</xdr:rowOff>
    </xdr:from>
    <xdr:to>
      <xdr:col>85</xdr:col>
      <xdr:colOff>177800</xdr:colOff>
      <xdr:row>35</xdr:row>
      <xdr:rowOff>122149</xdr:rowOff>
    </xdr:to>
    <xdr:sp macro="" textlink="">
      <xdr:nvSpPr>
        <xdr:cNvPr id="543" name="楕円 542"/>
        <xdr:cNvSpPr/>
      </xdr:nvSpPr>
      <xdr:spPr>
        <a:xfrm>
          <a:off x="16268700" y="60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43426</xdr:rowOff>
    </xdr:from>
    <xdr:ext cx="469744" cy="259045"/>
    <xdr:sp macro="" textlink="">
      <xdr:nvSpPr>
        <xdr:cNvPr id="544" name="災害復旧事業費該当値テキスト"/>
        <xdr:cNvSpPr txBox="1"/>
      </xdr:nvSpPr>
      <xdr:spPr>
        <a:xfrm>
          <a:off x="16370300" y="587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15672</xdr:rowOff>
    </xdr:from>
    <xdr:to>
      <xdr:col>81</xdr:col>
      <xdr:colOff>101600</xdr:colOff>
      <xdr:row>38</xdr:row>
      <xdr:rowOff>117272</xdr:rowOff>
    </xdr:to>
    <xdr:sp macro="" textlink="">
      <xdr:nvSpPr>
        <xdr:cNvPr id="545" name="楕円 544"/>
        <xdr:cNvSpPr/>
      </xdr:nvSpPr>
      <xdr:spPr>
        <a:xfrm>
          <a:off x="15430500" y="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133799</xdr:rowOff>
    </xdr:from>
    <xdr:ext cx="469744" cy="259045"/>
    <xdr:sp macro="" textlink="">
      <xdr:nvSpPr>
        <xdr:cNvPr id="546" name="テキスト ボックス 545"/>
        <xdr:cNvSpPr txBox="1"/>
      </xdr:nvSpPr>
      <xdr:spPr>
        <a:xfrm>
          <a:off x="15246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111303</xdr:rowOff>
    </xdr:from>
    <xdr:to>
      <xdr:col>76</xdr:col>
      <xdr:colOff>165100</xdr:colOff>
      <xdr:row>39</xdr:row>
      <xdr:rowOff>41453</xdr:rowOff>
    </xdr:to>
    <xdr:sp macro="" textlink="">
      <xdr:nvSpPr>
        <xdr:cNvPr id="547" name="楕円 546"/>
        <xdr:cNvSpPr/>
      </xdr:nvSpPr>
      <xdr:spPr>
        <a:xfrm>
          <a:off x="14541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32580</xdr:rowOff>
    </xdr:from>
    <xdr:ext cx="378565" cy="259045"/>
    <xdr:sp macro="" textlink="">
      <xdr:nvSpPr>
        <xdr:cNvPr id="548" name="テキスト ボックス 547"/>
        <xdr:cNvSpPr txBox="1"/>
      </xdr:nvSpPr>
      <xdr:spPr>
        <a:xfrm>
          <a:off x="14403017" y="671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4775</xdr:rowOff>
    </xdr:from>
    <xdr:to>
      <xdr:col>72</xdr:col>
      <xdr:colOff>38100</xdr:colOff>
      <xdr:row>38</xdr:row>
      <xdr:rowOff>106375</xdr:rowOff>
    </xdr:to>
    <xdr:sp macro="" textlink="">
      <xdr:nvSpPr>
        <xdr:cNvPr id="549" name="楕円 548"/>
        <xdr:cNvSpPr/>
      </xdr:nvSpPr>
      <xdr:spPr>
        <a:xfrm>
          <a:off x="13652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97502</xdr:rowOff>
    </xdr:from>
    <xdr:ext cx="469744" cy="259045"/>
    <xdr:sp macro="" textlink="">
      <xdr:nvSpPr>
        <xdr:cNvPr id="550" name="テキスト ボックス 549"/>
        <xdr:cNvSpPr txBox="1"/>
      </xdr:nvSpPr>
      <xdr:spPr>
        <a:xfrm>
          <a:off x="13468428" y="66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24968</xdr:rowOff>
    </xdr:from>
    <xdr:to>
      <xdr:col>67</xdr:col>
      <xdr:colOff>101600</xdr:colOff>
      <xdr:row>38</xdr:row>
      <xdr:rowOff>126568</xdr:rowOff>
    </xdr:to>
    <xdr:sp macro="" textlink="">
      <xdr:nvSpPr>
        <xdr:cNvPr id="551" name="楕円 550"/>
        <xdr:cNvSpPr/>
      </xdr:nvSpPr>
      <xdr:spPr>
        <a:xfrm>
          <a:off x="12763500" y="65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117695</xdr:rowOff>
    </xdr:from>
    <xdr:ext cx="469744" cy="259045"/>
    <xdr:sp macro="" textlink="">
      <xdr:nvSpPr>
        <xdr:cNvPr id="552" name="テキスト ボックス 551"/>
        <xdr:cNvSpPr txBox="1"/>
      </xdr:nvSpPr>
      <xdr:spPr>
        <a:xfrm>
          <a:off x="12579428" y="66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19228</xdr:rowOff>
    </xdr:from>
    <xdr:to>
      <xdr:col>85</xdr:col>
      <xdr:colOff>127000</xdr:colOff>
      <xdr:row>71</xdr:row>
      <xdr:rowOff>99781</xdr:rowOff>
    </xdr:to>
    <xdr:cxnSp macro="">
      <xdr:nvCxnSpPr>
        <xdr:cNvPr id="635" name="直線コネクタ 634"/>
        <xdr:cNvCxnSpPr/>
      </xdr:nvCxnSpPr>
      <xdr:spPr>
        <a:xfrm>
          <a:off x="15481300" y="12192178"/>
          <a:ext cx="838200" cy="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102695</xdr:rowOff>
    </xdr:from>
    <xdr:to>
      <xdr:col>81</xdr:col>
      <xdr:colOff>50800</xdr:colOff>
      <xdr:row>71</xdr:row>
      <xdr:rowOff>19228</xdr:rowOff>
    </xdr:to>
    <xdr:cxnSp macro="">
      <xdr:nvCxnSpPr>
        <xdr:cNvPr id="638" name="直線コネクタ 637"/>
        <xdr:cNvCxnSpPr/>
      </xdr:nvCxnSpPr>
      <xdr:spPr>
        <a:xfrm>
          <a:off x="14592300" y="12104195"/>
          <a:ext cx="889000" cy="8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102695</xdr:rowOff>
    </xdr:from>
    <xdr:to>
      <xdr:col>76</xdr:col>
      <xdr:colOff>114300</xdr:colOff>
      <xdr:row>70</xdr:row>
      <xdr:rowOff>109182</xdr:rowOff>
    </xdr:to>
    <xdr:cxnSp macro="">
      <xdr:nvCxnSpPr>
        <xdr:cNvPr id="641" name="直線コネクタ 640"/>
        <xdr:cNvCxnSpPr/>
      </xdr:nvCxnSpPr>
      <xdr:spPr>
        <a:xfrm flipV="1">
          <a:off x="13703300" y="12104195"/>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109182</xdr:rowOff>
    </xdr:from>
    <xdr:to>
      <xdr:col>71</xdr:col>
      <xdr:colOff>177800</xdr:colOff>
      <xdr:row>70</xdr:row>
      <xdr:rowOff>161417</xdr:rowOff>
    </xdr:to>
    <xdr:cxnSp macro="">
      <xdr:nvCxnSpPr>
        <xdr:cNvPr id="644" name="直線コネクタ 643"/>
        <xdr:cNvCxnSpPr/>
      </xdr:nvCxnSpPr>
      <xdr:spPr>
        <a:xfrm flipV="1">
          <a:off x="12814300" y="12110682"/>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48981</xdr:rowOff>
    </xdr:from>
    <xdr:to>
      <xdr:col>85</xdr:col>
      <xdr:colOff>177800</xdr:colOff>
      <xdr:row>71</xdr:row>
      <xdr:rowOff>150581</xdr:rowOff>
    </xdr:to>
    <xdr:sp macro="" textlink="">
      <xdr:nvSpPr>
        <xdr:cNvPr id="654" name="楕円 653"/>
        <xdr:cNvSpPr/>
      </xdr:nvSpPr>
      <xdr:spPr>
        <a:xfrm>
          <a:off x="16268700" y="122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71858</xdr:rowOff>
    </xdr:from>
    <xdr:ext cx="534377" cy="259045"/>
    <xdr:sp macro="" textlink="">
      <xdr:nvSpPr>
        <xdr:cNvPr id="655" name="公債費該当値テキスト"/>
        <xdr:cNvSpPr txBox="1"/>
      </xdr:nvSpPr>
      <xdr:spPr>
        <a:xfrm>
          <a:off x="16370300" y="120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139878</xdr:rowOff>
    </xdr:from>
    <xdr:to>
      <xdr:col>81</xdr:col>
      <xdr:colOff>101600</xdr:colOff>
      <xdr:row>71</xdr:row>
      <xdr:rowOff>70028</xdr:rowOff>
    </xdr:to>
    <xdr:sp macro="" textlink="">
      <xdr:nvSpPr>
        <xdr:cNvPr id="656" name="楕円 655"/>
        <xdr:cNvSpPr/>
      </xdr:nvSpPr>
      <xdr:spPr>
        <a:xfrm>
          <a:off x="15430500" y="121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86555</xdr:rowOff>
    </xdr:from>
    <xdr:ext cx="534377" cy="259045"/>
    <xdr:sp macro="" textlink="">
      <xdr:nvSpPr>
        <xdr:cNvPr id="657" name="テキスト ボックス 656"/>
        <xdr:cNvSpPr txBox="1"/>
      </xdr:nvSpPr>
      <xdr:spPr>
        <a:xfrm>
          <a:off x="15214111" y="119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51895</xdr:rowOff>
    </xdr:from>
    <xdr:to>
      <xdr:col>76</xdr:col>
      <xdr:colOff>165100</xdr:colOff>
      <xdr:row>70</xdr:row>
      <xdr:rowOff>153495</xdr:rowOff>
    </xdr:to>
    <xdr:sp macro="" textlink="">
      <xdr:nvSpPr>
        <xdr:cNvPr id="658" name="楕円 657"/>
        <xdr:cNvSpPr/>
      </xdr:nvSpPr>
      <xdr:spPr>
        <a:xfrm>
          <a:off x="14541500" y="120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170022</xdr:rowOff>
    </xdr:from>
    <xdr:ext cx="534377" cy="259045"/>
    <xdr:sp macro="" textlink="">
      <xdr:nvSpPr>
        <xdr:cNvPr id="659" name="テキスト ボックス 658"/>
        <xdr:cNvSpPr txBox="1"/>
      </xdr:nvSpPr>
      <xdr:spPr>
        <a:xfrm>
          <a:off x="14325111" y="11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58382</xdr:rowOff>
    </xdr:from>
    <xdr:to>
      <xdr:col>72</xdr:col>
      <xdr:colOff>38100</xdr:colOff>
      <xdr:row>70</xdr:row>
      <xdr:rowOff>159982</xdr:rowOff>
    </xdr:to>
    <xdr:sp macro="" textlink="">
      <xdr:nvSpPr>
        <xdr:cNvPr id="660" name="楕円 659"/>
        <xdr:cNvSpPr/>
      </xdr:nvSpPr>
      <xdr:spPr>
        <a:xfrm>
          <a:off x="13652500" y="120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5059</xdr:rowOff>
    </xdr:from>
    <xdr:ext cx="534377" cy="259045"/>
    <xdr:sp macro="" textlink="">
      <xdr:nvSpPr>
        <xdr:cNvPr id="661" name="テキスト ボックス 660"/>
        <xdr:cNvSpPr txBox="1"/>
      </xdr:nvSpPr>
      <xdr:spPr>
        <a:xfrm>
          <a:off x="13436111" y="118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110617</xdr:rowOff>
    </xdr:from>
    <xdr:to>
      <xdr:col>67</xdr:col>
      <xdr:colOff>101600</xdr:colOff>
      <xdr:row>71</xdr:row>
      <xdr:rowOff>40767</xdr:rowOff>
    </xdr:to>
    <xdr:sp macro="" textlink="">
      <xdr:nvSpPr>
        <xdr:cNvPr id="662" name="楕円 661"/>
        <xdr:cNvSpPr/>
      </xdr:nvSpPr>
      <xdr:spPr>
        <a:xfrm>
          <a:off x="12763500" y="121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57294</xdr:rowOff>
    </xdr:from>
    <xdr:ext cx="534377" cy="259045"/>
    <xdr:sp macro="" textlink="">
      <xdr:nvSpPr>
        <xdr:cNvPr id="663" name="テキスト ボックス 662"/>
        <xdr:cNvSpPr txBox="1"/>
      </xdr:nvSpPr>
      <xdr:spPr>
        <a:xfrm>
          <a:off x="12547111" y="1188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119652</xdr:rowOff>
    </xdr:from>
    <xdr:to>
      <xdr:col>85</xdr:col>
      <xdr:colOff>126364</xdr:colOff>
      <xdr:row>98</xdr:row>
      <xdr:rowOff>95763</xdr:rowOff>
    </xdr:to>
    <xdr:cxnSp macro="">
      <xdr:nvCxnSpPr>
        <xdr:cNvPr id="685" name="直線コネクタ 684"/>
        <xdr:cNvCxnSpPr/>
      </xdr:nvCxnSpPr>
      <xdr:spPr>
        <a:xfrm flipV="1">
          <a:off x="16317595" y="15893052"/>
          <a:ext cx="1269" cy="100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99590</xdr:rowOff>
    </xdr:from>
    <xdr:ext cx="469744" cy="259045"/>
    <xdr:sp macro="" textlink="">
      <xdr:nvSpPr>
        <xdr:cNvPr id="686" name="積立金最小値テキスト"/>
        <xdr:cNvSpPr txBox="1"/>
      </xdr:nvSpPr>
      <xdr:spPr>
        <a:xfrm>
          <a:off x="16370300" y="169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95763</xdr:rowOff>
    </xdr:from>
    <xdr:to>
      <xdr:col>86</xdr:col>
      <xdr:colOff>25400</xdr:colOff>
      <xdr:row>98</xdr:row>
      <xdr:rowOff>95763</xdr:rowOff>
    </xdr:to>
    <xdr:cxnSp macro="">
      <xdr:nvCxnSpPr>
        <xdr:cNvPr id="687" name="直線コネクタ 686"/>
        <xdr:cNvCxnSpPr/>
      </xdr:nvCxnSpPr>
      <xdr:spPr>
        <a:xfrm>
          <a:off x="16230600" y="16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66329</xdr:rowOff>
    </xdr:from>
    <xdr:ext cx="534377" cy="259045"/>
    <xdr:sp macro="" textlink="">
      <xdr:nvSpPr>
        <xdr:cNvPr id="688" name="積立金最大値テキスト"/>
        <xdr:cNvSpPr txBox="1"/>
      </xdr:nvSpPr>
      <xdr:spPr>
        <a:xfrm>
          <a:off x="16370300" y="156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119652</xdr:rowOff>
    </xdr:from>
    <xdr:to>
      <xdr:col>86</xdr:col>
      <xdr:colOff>25400</xdr:colOff>
      <xdr:row>92</xdr:row>
      <xdr:rowOff>119652</xdr:rowOff>
    </xdr:to>
    <xdr:cxnSp macro="">
      <xdr:nvCxnSpPr>
        <xdr:cNvPr id="689" name="直線コネクタ 688"/>
        <xdr:cNvCxnSpPr/>
      </xdr:nvCxnSpPr>
      <xdr:spPr>
        <a:xfrm>
          <a:off x="16230600" y="1589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86620</xdr:rowOff>
    </xdr:from>
    <xdr:to>
      <xdr:col>85</xdr:col>
      <xdr:colOff>127000</xdr:colOff>
      <xdr:row>96</xdr:row>
      <xdr:rowOff>128659</xdr:rowOff>
    </xdr:to>
    <xdr:cxnSp macro="">
      <xdr:nvCxnSpPr>
        <xdr:cNvPr id="690" name="直線コネクタ 689"/>
        <xdr:cNvCxnSpPr/>
      </xdr:nvCxnSpPr>
      <xdr:spPr>
        <a:xfrm>
          <a:off x="15481300" y="15517120"/>
          <a:ext cx="838200" cy="10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149120</xdr:rowOff>
    </xdr:from>
    <xdr:ext cx="534377" cy="259045"/>
    <xdr:sp macro="" textlink="">
      <xdr:nvSpPr>
        <xdr:cNvPr id="691" name="積立金平均値テキスト"/>
        <xdr:cNvSpPr txBox="1"/>
      </xdr:nvSpPr>
      <xdr:spPr>
        <a:xfrm>
          <a:off x="16370300" y="16608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170693</xdr:rowOff>
    </xdr:from>
    <xdr:to>
      <xdr:col>85</xdr:col>
      <xdr:colOff>177800</xdr:colOff>
      <xdr:row>97</xdr:row>
      <xdr:rowOff>100843</xdr:rowOff>
    </xdr:to>
    <xdr:sp macro="" textlink="">
      <xdr:nvSpPr>
        <xdr:cNvPr id="692" name="フローチャート: 判断 691"/>
        <xdr:cNvSpPr/>
      </xdr:nvSpPr>
      <xdr:spPr>
        <a:xfrm>
          <a:off x="16268700" y="1662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86620</xdr:rowOff>
    </xdr:from>
    <xdr:to>
      <xdr:col>81</xdr:col>
      <xdr:colOff>50800</xdr:colOff>
      <xdr:row>97</xdr:row>
      <xdr:rowOff>21903</xdr:rowOff>
    </xdr:to>
    <xdr:cxnSp macro="">
      <xdr:nvCxnSpPr>
        <xdr:cNvPr id="693" name="直線コネクタ 692"/>
        <xdr:cNvCxnSpPr/>
      </xdr:nvCxnSpPr>
      <xdr:spPr>
        <a:xfrm flipV="1">
          <a:off x="14592300" y="15517120"/>
          <a:ext cx="889000" cy="11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145914</xdr:rowOff>
    </xdr:from>
    <xdr:to>
      <xdr:col>81</xdr:col>
      <xdr:colOff>101600</xdr:colOff>
      <xdr:row>97</xdr:row>
      <xdr:rowOff>76064</xdr:rowOff>
    </xdr:to>
    <xdr:sp macro="" textlink="">
      <xdr:nvSpPr>
        <xdr:cNvPr id="694" name="フローチャート: 判断 693"/>
        <xdr:cNvSpPr/>
      </xdr:nvSpPr>
      <xdr:spPr>
        <a:xfrm>
          <a:off x="154305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67191</xdr:rowOff>
    </xdr:from>
    <xdr:ext cx="534377" cy="259045"/>
    <xdr:sp macro="" textlink="">
      <xdr:nvSpPr>
        <xdr:cNvPr id="695" name="テキスト ボックス 694"/>
        <xdr:cNvSpPr txBox="1"/>
      </xdr:nvSpPr>
      <xdr:spPr>
        <a:xfrm>
          <a:off x="15214111" y="1669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21903</xdr:rowOff>
    </xdr:from>
    <xdr:to>
      <xdr:col>76</xdr:col>
      <xdr:colOff>114300</xdr:colOff>
      <xdr:row>97</xdr:row>
      <xdr:rowOff>79578</xdr:rowOff>
    </xdr:to>
    <xdr:cxnSp macro="">
      <xdr:nvCxnSpPr>
        <xdr:cNvPr id="696" name="直線コネクタ 695"/>
        <xdr:cNvCxnSpPr/>
      </xdr:nvCxnSpPr>
      <xdr:spPr>
        <a:xfrm flipV="1">
          <a:off x="13703300" y="16652553"/>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141363</xdr:rowOff>
    </xdr:from>
    <xdr:to>
      <xdr:col>76</xdr:col>
      <xdr:colOff>165100</xdr:colOff>
      <xdr:row>97</xdr:row>
      <xdr:rowOff>71513</xdr:rowOff>
    </xdr:to>
    <xdr:sp macro="" textlink="">
      <xdr:nvSpPr>
        <xdr:cNvPr id="697" name="フローチャート: 判断 696"/>
        <xdr:cNvSpPr/>
      </xdr:nvSpPr>
      <xdr:spPr>
        <a:xfrm>
          <a:off x="14541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88040</xdr:rowOff>
    </xdr:from>
    <xdr:ext cx="534377" cy="259045"/>
    <xdr:sp macro="" textlink="">
      <xdr:nvSpPr>
        <xdr:cNvPr id="698" name="テキスト ボックス 697"/>
        <xdr:cNvSpPr txBox="1"/>
      </xdr:nvSpPr>
      <xdr:spPr>
        <a:xfrm>
          <a:off x="14325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79578</xdr:rowOff>
    </xdr:from>
    <xdr:to>
      <xdr:col>71</xdr:col>
      <xdr:colOff>177800</xdr:colOff>
      <xdr:row>97</xdr:row>
      <xdr:rowOff>151426</xdr:rowOff>
    </xdr:to>
    <xdr:cxnSp macro="">
      <xdr:nvCxnSpPr>
        <xdr:cNvPr id="699" name="直線コネクタ 698"/>
        <xdr:cNvCxnSpPr/>
      </xdr:nvCxnSpPr>
      <xdr:spPr>
        <a:xfrm flipV="1">
          <a:off x="12814300" y="16710228"/>
          <a:ext cx="889000" cy="7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86775</xdr:rowOff>
    </xdr:from>
    <xdr:to>
      <xdr:col>72</xdr:col>
      <xdr:colOff>38100</xdr:colOff>
      <xdr:row>98</xdr:row>
      <xdr:rowOff>16925</xdr:rowOff>
    </xdr:to>
    <xdr:sp macro="" textlink="">
      <xdr:nvSpPr>
        <xdr:cNvPr id="700" name="フローチャート: 判断 699"/>
        <xdr:cNvSpPr/>
      </xdr:nvSpPr>
      <xdr:spPr>
        <a:xfrm>
          <a:off x="13652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8052</xdr:rowOff>
    </xdr:from>
    <xdr:ext cx="469744" cy="259045"/>
    <xdr:sp macro="" textlink="">
      <xdr:nvSpPr>
        <xdr:cNvPr id="701" name="テキスト ボックス 700"/>
        <xdr:cNvSpPr txBox="1"/>
      </xdr:nvSpPr>
      <xdr:spPr>
        <a:xfrm>
          <a:off x="13468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121636</xdr:rowOff>
    </xdr:from>
    <xdr:to>
      <xdr:col>67</xdr:col>
      <xdr:colOff>101600</xdr:colOff>
      <xdr:row>98</xdr:row>
      <xdr:rowOff>51786</xdr:rowOff>
    </xdr:to>
    <xdr:sp macro="" textlink="">
      <xdr:nvSpPr>
        <xdr:cNvPr id="702" name="フローチャート: 判断 701"/>
        <xdr:cNvSpPr/>
      </xdr:nvSpPr>
      <xdr:spPr>
        <a:xfrm>
          <a:off x="12763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42913</xdr:rowOff>
    </xdr:from>
    <xdr:ext cx="469744" cy="259045"/>
    <xdr:sp macro="" textlink="">
      <xdr:nvSpPr>
        <xdr:cNvPr id="703" name="テキスト ボックス 702"/>
        <xdr:cNvSpPr txBox="1"/>
      </xdr:nvSpPr>
      <xdr:spPr>
        <a:xfrm>
          <a:off x="12579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77859</xdr:rowOff>
    </xdr:from>
    <xdr:to>
      <xdr:col>85</xdr:col>
      <xdr:colOff>177800</xdr:colOff>
      <xdr:row>97</xdr:row>
      <xdr:rowOff>8009</xdr:rowOff>
    </xdr:to>
    <xdr:sp macro="" textlink="">
      <xdr:nvSpPr>
        <xdr:cNvPr id="709" name="楕円 708"/>
        <xdr:cNvSpPr/>
      </xdr:nvSpPr>
      <xdr:spPr>
        <a:xfrm>
          <a:off x="16268700" y="165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100736</xdr:rowOff>
    </xdr:from>
    <xdr:ext cx="534377" cy="259045"/>
    <xdr:sp macro="" textlink="">
      <xdr:nvSpPr>
        <xdr:cNvPr id="710" name="積立金該当値テキスト"/>
        <xdr:cNvSpPr txBox="1"/>
      </xdr:nvSpPr>
      <xdr:spPr>
        <a:xfrm>
          <a:off x="16370300" y="163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35820</xdr:rowOff>
    </xdr:from>
    <xdr:to>
      <xdr:col>81</xdr:col>
      <xdr:colOff>101600</xdr:colOff>
      <xdr:row>90</xdr:row>
      <xdr:rowOff>137420</xdr:rowOff>
    </xdr:to>
    <xdr:sp macro="" textlink="">
      <xdr:nvSpPr>
        <xdr:cNvPr id="711" name="楕円 710"/>
        <xdr:cNvSpPr/>
      </xdr:nvSpPr>
      <xdr:spPr>
        <a:xfrm>
          <a:off x="15430500" y="15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153947</xdr:rowOff>
    </xdr:from>
    <xdr:ext cx="534377" cy="259045"/>
    <xdr:sp macro="" textlink="">
      <xdr:nvSpPr>
        <xdr:cNvPr id="712" name="テキスト ボックス 711"/>
        <xdr:cNvSpPr txBox="1"/>
      </xdr:nvSpPr>
      <xdr:spPr>
        <a:xfrm>
          <a:off x="15214111" y="1524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142553</xdr:rowOff>
    </xdr:from>
    <xdr:to>
      <xdr:col>76</xdr:col>
      <xdr:colOff>165100</xdr:colOff>
      <xdr:row>97</xdr:row>
      <xdr:rowOff>72703</xdr:rowOff>
    </xdr:to>
    <xdr:sp macro="" textlink="">
      <xdr:nvSpPr>
        <xdr:cNvPr id="713" name="楕円 712"/>
        <xdr:cNvSpPr/>
      </xdr:nvSpPr>
      <xdr:spPr>
        <a:xfrm>
          <a:off x="14541500" y="166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63830</xdr:rowOff>
    </xdr:from>
    <xdr:ext cx="534377" cy="259045"/>
    <xdr:sp macro="" textlink="">
      <xdr:nvSpPr>
        <xdr:cNvPr id="714" name="テキスト ボックス 713"/>
        <xdr:cNvSpPr txBox="1"/>
      </xdr:nvSpPr>
      <xdr:spPr>
        <a:xfrm>
          <a:off x="14325111" y="166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28778</xdr:rowOff>
    </xdr:from>
    <xdr:to>
      <xdr:col>72</xdr:col>
      <xdr:colOff>38100</xdr:colOff>
      <xdr:row>97</xdr:row>
      <xdr:rowOff>130378</xdr:rowOff>
    </xdr:to>
    <xdr:sp macro="" textlink="">
      <xdr:nvSpPr>
        <xdr:cNvPr id="715" name="楕円 714"/>
        <xdr:cNvSpPr/>
      </xdr:nvSpPr>
      <xdr:spPr>
        <a:xfrm>
          <a:off x="13652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146905</xdr:rowOff>
    </xdr:from>
    <xdr:ext cx="534377" cy="259045"/>
    <xdr:sp macro="" textlink="">
      <xdr:nvSpPr>
        <xdr:cNvPr id="716" name="テキスト ボックス 715"/>
        <xdr:cNvSpPr txBox="1"/>
      </xdr:nvSpPr>
      <xdr:spPr>
        <a:xfrm>
          <a:off x="13436111" y="164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100626</xdr:rowOff>
    </xdr:from>
    <xdr:to>
      <xdr:col>67</xdr:col>
      <xdr:colOff>101600</xdr:colOff>
      <xdr:row>98</xdr:row>
      <xdr:rowOff>30776</xdr:rowOff>
    </xdr:to>
    <xdr:sp macro="" textlink="">
      <xdr:nvSpPr>
        <xdr:cNvPr id="717" name="楕円 716"/>
        <xdr:cNvSpPr/>
      </xdr:nvSpPr>
      <xdr:spPr>
        <a:xfrm>
          <a:off x="12763500" y="167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47303</xdr:rowOff>
    </xdr:from>
    <xdr:ext cx="469744" cy="259045"/>
    <xdr:sp macro="" textlink="">
      <xdr:nvSpPr>
        <xdr:cNvPr id="718" name="テキスト ボックス 717"/>
        <xdr:cNvSpPr txBox="1"/>
      </xdr:nvSpPr>
      <xdr:spPr>
        <a:xfrm>
          <a:off x="12579428" y="165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2" name="直線コネクタ 741"/>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5"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6" name="直線コネクタ 745"/>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60261</xdr:rowOff>
    </xdr:from>
    <xdr:to>
      <xdr:col>116</xdr:col>
      <xdr:colOff>63500</xdr:colOff>
      <xdr:row>38</xdr:row>
      <xdr:rowOff>95885</xdr:rowOff>
    </xdr:to>
    <xdr:cxnSp macro="">
      <xdr:nvCxnSpPr>
        <xdr:cNvPr id="747" name="直線コネクタ 746"/>
        <xdr:cNvCxnSpPr/>
      </xdr:nvCxnSpPr>
      <xdr:spPr>
        <a:xfrm>
          <a:off x="21323300" y="6575361"/>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48"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49" name="フローチャート: 判断 748"/>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44259</xdr:rowOff>
    </xdr:from>
    <xdr:to>
      <xdr:col>111</xdr:col>
      <xdr:colOff>177800</xdr:colOff>
      <xdr:row>38</xdr:row>
      <xdr:rowOff>60261</xdr:rowOff>
    </xdr:to>
    <xdr:cxnSp macro="">
      <xdr:nvCxnSpPr>
        <xdr:cNvPr id="750" name="直線コネクタ 749"/>
        <xdr:cNvCxnSpPr/>
      </xdr:nvCxnSpPr>
      <xdr:spPr>
        <a:xfrm>
          <a:off x="20434300" y="655935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1" name="フローチャート: 判断 750"/>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2" name="テキスト ボックス 751"/>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41783</xdr:rowOff>
    </xdr:from>
    <xdr:to>
      <xdr:col>107</xdr:col>
      <xdr:colOff>50800</xdr:colOff>
      <xdr:row>38</xdr:row>
      <xdr:rowOff>44259</xdr:rowOff>
    </xdr:to>
    <xdr:cxnSp macro="">
      <xdr:nvCxnSpPr>
        <xdr:cNvPr id="753" name="直線コネクタ 752"/>
        <xdr:cNvCxnSpPr/>
      </xdr:nvCxnSpPr>
      <xdr:spPr>
        <a:xfrm>
          <a:off x="19545300" y="6556883"/>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4" name="フローチャート: 判断 753"/>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5" name="テキスト ボックス 754"/>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22733</xdr:rowOff>
    </xdr:from>
    <xdr:to>
      <xdr:col>102</xdr:col>
      <xdr:colOff>114300</xdr:colOff>
      <xdr:row>38</xdr:row>
      <xdr:rowOff>41783</xdr:rowOff>
    </xdr:to>
    <xdr:cxnSp macro="">
      <xdr:nvCxnSpPr>
        <xdr:cNvPr id="756" name="直線コネクタ 755"/>
        <xdr:cNvCxnSpPr/>
      </xdr:nvCxnSpPr>
      <xdr:spPr>
        <a:xfrm>
          <a:off x="18656300" y="653783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7" name="フローチャート: 判断 756"/>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58" name="テキスト ボックス 757"/>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59" name="フローチャート: 判断 758"/>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0" name="テキスト ボックス 759"/>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45085</xdr:rowOff>
    </xdr:from>
    <xdr:to>
      <xdr:col>116</xdr:col>
      <xdr:colOff>114300</xdr:colOff>
      <xdr:row>38</xdr:row>
      <xdr:rowOff>146685</xdr:rowOff>
    </xdr:to>
    <xdr:sp macro="" textlink="">
      <xdr:nvSpPr>
        <xdr:cNvPr id="766" name="楕円 765"/>
        <xdr:cNvSpPr/>
      </xdr:nvSpPr>
      <xdr:spPr>
        <a:xfrm>
          <a:off x="221107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131462</xdr:rowOff>
    </xdr:from>
    <xdr:ext cx="378565" cy="259045"/>
    <xdr:sp macro="" textlink="">
      <xdr:nvSpPr>
        <xdr:cNvPr id="767" name="投資及び出資金該当値テキスト"/>
        <xdr:cNvSpPr txBox="1"/>
      </xdr:nvSpPr>
      <xdr:spPr>
        <a:xfrm>
          <a:off x="22212300" y="64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9461</xdr:rowOff>
    </xdr:from>
    <xdr:to>
      <xdr:col>112</xdr:col>
      <xdr:colOff>38100</xdr:colOff>
      <xdr:row>38</xdr:row>
      <xdr:rowOff>111061</xdr:rowOff>
    </xdr:to>
    <xdr:sp macro="" textlink="">
      <xdr:nvSpPr>
        <xdr:cNvPr id="768" name="楕円 767"/>
        <xdr:cNvSpPr/>
      </xdr:nvSpPr>
      <xdr:spPr>
        <a:xfrm>
          <a:off x="21272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102188</xdr:rowOff>
    </xdr:from>
    <xdr:ext cx="378565" cy="259045"/>
    <xdr:sp macro="" textlink="">
      <xdr:nvSpPr>
        <xdr:cNvPr id="769" name="テキスト ボックス 768"/>
        <xdr:cNvSpPr txBox="1"/>
      </xdr:nvSpPr>
      <xdr:spPr>
        <a:xfrm>
          <a:off x="21134017" y="661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164909</xdr:rowOff>
    </xdr:from>
    <xdr:to>
      <xdr:col>107</xdr:col>
      <xdr:colOff>101600</xdr:colOff>
      <xdr:row>38</xdr:row>
      <xdr:rowOff>95059</xdr:rowOff>
    </xdr:to>
    <xdr:sp macro="" textlink="">
      <xdr:nvSpPr>
        <xdr:cNvPr id="770" name="楕円 769"/>
        <xdr:cNvSpPr/>
      </xdr:nvSpPr>
      <xdr:spPr>
        <a:xfrm>
          <a:off x="20383500" y="65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86186</xdr:rowOff>
    </xdr:from>
    <xdr:ext cx="378565" cy="259045"/>
    <xdr:sp macro="" textlink="">
      <xdr:nvSpPr>
        <xdr:cNvPr id="771" name="テキスト ボックス 770"/>
        <xdr:cNvSpPr txBox="1"/>
      </xdr:nvSpPr>
      <xdr:spPr>
        <a:xfrm>
          <a:off x="20245017" y="660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162433</xdr:rowOff>
    </xdr:from>
    <xdr:to>
      <xdr:col>102</xdr:col>
      <xdr:colOff>165100</xdr:colOff>
      <xdr:row>38</xdr:row>
      <xdr:rowOff>92583</xdr:rowOff>
    </xdr:to>
    <xdr:sp macro="" textlink="">
      <xdr:nvSpPr>
        <xdr:cNvPr id="772" name="楕円 771"/>
        <xdr:cNvSpPr/>
      </xdr:nvSpPr>
      <xdr:spPr>
        <a:xfrm>
          <a:off x="19494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83710</xdr:rowOff>
    </xdr:from>
    <xdr:ext cx="378565" cy="259045"/>
    <xdr:sp macro="" textlink="">
      <xdr:nvSpPr>
        <xdr:cNvPr id="773" name="テキスト ボックス 772"/>
        <xdr:cNvSpPr txBox="1"/>
      </xdr:nvSpPr>
      <xdr:spPr>
        <a:xfrm>
          <a:off x="19356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74" name="楕円 773"/>
        <xdr:cNvSpPr/>
      </xdr:nvSpPr>
      <xdr:spPr>
        <a:xfrm>
          <a:off x="186055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64660</xdr:rowOff>
    </xdr:from>
    <xdr:ext cx="469744" cy="259045"/>
    <xdr:sp macro="" textlink="">
      <xdr:nvSpPr>
        <xdr:cNvPr id="775" name="テキスト ボックス 774"/>
        <xdr:cNvSpPr txBox="1"/>
      </xdr:nvSpPr>
      <xdr:spPr>
        <a:xfrm>
          <a:off x="18421428" y="65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799" name="直線コネクタ 798"/>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0"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1" name="直線コネクタ 800"/>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2"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3" name="直線コネクタ 802"/>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9589</xdr:rowOff>
    </xdr:from>
    <xdr:to>
      <xdr:col>116</xdr:col>
      <xdr:colOff>63500</xdr:colOff>
      <xdr:row>58</xdr:row>
      <xdr:rowOff>17952</xdr:rowOff>
    </xdr:to>
    <xdr:cxnSp macro="">
      <xdr:nvCxnSpPr>
        <xdr:cNvPr id="804" name="直線コネクタ 803"/>
        <xdr:cNvCxnSpPr/>
      </xdr:nvCxnSpPr>
      <xdr:spPr>
        <a:xfrm flipV="1">
          <a:off x="21323300" y="9953689"/>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5" name="貸付金平均値テキスト"/>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6" name="フローチャート: 判断 805"/>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17952</xdr:rowOff>
    </xdr:from>
    <xdr:to>
      <xdr:col>111</xdr:col>
      <xdr:colOff>177800</xdr:colOff>
      <xdr:row>58</xdr:row>
      <xdr:rowOff>47060</xdr:rowOff>
    </xdr:to>
    <xdr:cxnSp macro="">
      <xdr:nvCxnSpPr>
        <xdr:cNvPr id="807" name="直線コネクタ 806"/>
        <xdr:cNvCxnSpPr/>
      </xdr:nvCxnSpPr>
      <xdr:spPr>
        <a:xfrm flipV="1">
          <a:off x="20434300" y="9962052"/>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08" name="フローチャート: 判断 807"/>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09" name="テキスト ボックス 808"/>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47060</xdr:rowOff>
    </xdr:from>
    <xdr:to>
      <xdr:col>107</xdr:col>
      <xdr:colOff>50800</xdr:colOff>
      <xdr:row>58</xdr:row>
      <xdr:rowOff>59119</xdr:rowOff>
    </xdr:to>
    <xdr:cxnSp macro="">
      <xdr:nvCxnSpPr>
        <xdr:cNvPr id="810" name="直線コネクタ 809"/>
        <xdr:cNvCxnSpPr/>
      </xdr:nvCxnSpPr>
      <xdr:spPr>
        <a:xfrm flipV="1">
          <a:off x="19545300" y="9991160"/>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1" name="フローチャート: 判断 810"/>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2" name="テキスト ボックス 811"/>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54451</xdr:rowOff>
    </xdr:from>
    <xdr:to>
      <xdr:col>102</xdr:col>
      <xdr:colOff>114300</xdr:colOff>
      <xdr:row>58</xdr:row>
      <xdr:rowOff>59119</xdr:rowOff>
    </xdr:to>
    <xdr:cxnSp macro="">
      <xdr:nvCxnSpPr>
        <xdr:cNvPr id="813" name="直線コネクタ 812"/>
        <xdr:cNvCxnSpPr/>
      </xdr:nvCxnSpPr>
      <xdr:spPr>
        <a:xfrm>
          <a:off x="18656300" y="9998551"/>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4" name="フローチャート: 判断 813"/>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5" name="テキスト ボックス 814"/>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6" name="フローチャート: 判断 815"/>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17" name="テキスト ボックス 816"/>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130239</xdr:rowOff>
    </xdr:from>
    <xdr:to>
      <xdr:col>116</xdr:col>
      <xdr:colOff>114300</xdr:colOff>
      <xdr:row>58</xdr:row>
      <xdr:rowOff>60389</xdr:rowOff>
    </xdr:to>
    <xdr:sp macro="" textlink="">
      <xdr:nvSpPr>
        <xdr:cNvPr id="823" name="楕円 822"/>
        <xdr:cNvSpPr/>
      </xdr:nvSpPr>
      <xdr:spPr>
        <a:xfrm>
          <a:off x="22110700" y="99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153116</xdr:rowOff>
    </xdr:from>
    <xdr:ext cx="534377" cy="259045"/>
    <xdr:sp macro="" textlink="">
      <xdr:nvSpPr>
        <xdr:cNvPr id="824" name="貸付金該当値テキスト"/>
        <xdr:cNvSpPr txBox="1"/>
      </xdr:nvSpPr>
      <xdr:spPr>
        <a:xfrm>
          <a:off x="22212300" y="97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138602</xdr:rowOff>
    </xdr:from>
    <xdr:to>
      <xdr:col>112</xdr:col>
      <xdr:colOff>38100</xdr:colOff>
      <xdr:row>58</xdr:row>
      <xdr:rowOff>68752</xdr:rowOff>
    </xdr:to>
    <xdr:sp macro="" textlink="">
      <xdr:nvSpPr>
        <xdr:cNvPr id="825" name="楕円 824"/>
        <xdr:cNvSpPr/>
      </xdr:nvSpPr>
      <xdr:spPr>
        <a:xfrm>
          <a:off x="21272500" y="99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85279</xdr:rowOff>
    </xdr:from>
    <xdr:ext cx="534377" cy="259045"/>
    <xdr:sp macro="" textlink="">
      <xdr:nvSpPr>
        <xdr:cNvPr id="826" name="テキスト ボックス 825"/>
        <xdr:cNvSpPr txBox="1"/>
      </xdr:nvSpPr>
      <xdr:spPr>
        <a:xfrm>
          <a:off x="21056111" y="96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167710</xdr:rowOff>
    </xdr:from>
    <xdr:to>
      <xdr:col>107</xdr:col>
      <xdr:colOff>101600</xdr:colOff>
      <xdr:row>58</xdr:row>
      <xdr:rowOff>97860</xdr:rowOff>
    </xdr:to>
    <xdr:sp macro="" textlink="">
      <xdr:nvSpPr>
        <xdr:cNvPr id="827" name="楕円 826"/>
        <xdr:cNvSpPr/>
      </xdr:nvSpPr>
      <xdr:spPr>
        <a:xfrm>
          <a:off x="20383500" y="99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114387</xdr:rowOff>
    </xdr:from>
    <xdr:ext cx="469744" cy="259045"/>
    <xdr:sp macro="" textlink="">
      <xdr:nvSpPr>
        <xdr:cNvPr id="828" name="テキスト ボックス 827"/>
        <xdr:cNvSpPr txBox="1"/>
      </xdr:nvSpPr>
      <xdr:spPr>
        <a:xfrm>
          <a:off x="20199428" y="971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8319</xdr:rowOff>
    </xdr:from>
    <xdr:to>
      <xdr:col>102</xdr:col>
      <xdr:colOff>165100</xdr:colOff>
      <xdr:row>58</xdr:row>
      <xdr:rowOff>109919</xdr:rowOff>
    </xdr:to>
    <xdr:sp macro="" textlink="">
      <xdr:nvSpPr>
        <xdr:cNvPr id="829" name="楕円 828"/>
        <xdr:cNvSpPr/>
      </xdr:nvSpPr>
      <xdr:spPr>
        <a:xfrm>
          <a:off x="19494500" y="9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101046</xdr:rowOff>
    </xdr:from>
    <xdr:ext cx="469744" cy="259045"/>
    <xdr:sp macro="" textlink="">
      <xdr:nvSpPr>
        <xdr:cNvPr id="830" name="テキスト ボックス 829"/>
        <xdr:cNvSpPr txBox="1"/>
      </xdr:nvSpPr>
      <xdr:spPr>
        <a:xfrm>
          <a:off x="19310428" y="100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3651</xdr:rowOff>
    </xdr:from>
    <xdr:to>
      <xdr:col>98</xdr:col>
      <xdr:colOff>38100</xdr:colOff>
      <xdr:row>58</xdr:row>
      <xdr:rowOff>105251</xdr:rowOff>
    </xdr:to>
    <xdr:sp macro="" textlink="">
      <xdr:nvSpPr>
        <xdr:cNvPr id="831" name="楕円 830"/>
        <xdr:cNvSpPr/>
      </xdr:nvSpPr>
      <xdr:spPr>
        <a:xfrm>
          <a:off x="18605500" y="99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121778</xdr:rowOff>
    </xdr:from>
    <xdr:ext cx="469744" cy="259045"/>
    <xdr:sp macro="" textlink="">
      <xdr:nvSpPr>
        <xdr:cNvPr id="832" name="テキスト ボックス 831"/>
        <xdr:cNvSpPr txBox="1"/>
      </xdr:nvSpPr>
      <xdr:spPr>
        <a:xfrm>
          <a:off x="18421428" y="972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7" name="直線コネクタ 856"/>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58"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59" name="直線コネクタ 858"/>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0"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1" name="直線コネクタ 860"/>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82436</xdr:rowOff>
    </xdr:from>
    <xdr:to>
      <xdr:col>116</xdr:col>
      <xdr:colOff>63500</xdr:colOff>
      <xdr:row>71</xdr:row>
      <xdr:rowOff>135433</xdr:rowOff>
    </xdr:to>
    <xdr:cxnSp macro="">
      <xdr:nvCxnSpPr>
        <xdr:cNvPr id="862" name="直線コネクタ 861"/>
        <xdr:cNvCxnSpPr/>
      </xdr:nvCxnSpPr>
      <xdr:spPr>
        <a:xfrm flipV="1">
          <a:off x="21323300" y="12255386"/>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3"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4" name="フローチャート: 判断 863"/>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135433</xdr:rowOff>
    </xdr:from>
    <xdr:to>
      <xdr:col>111</xdr:col>
      <xdr:colOff>177800</xdr:colOff>
      <xdr:row>72</xdr:row>
      <xdr:rowOff>1854</xdr:rowOff>
    </xdr:to>
    <xdr:cxnSp macro="">
      <xdr:nvCxnSpPr>
        <xdr:cNvPr id="865" name="直線コネクタ 864"/>
        <xdr:cNvCxnSpPr/>
      </xdr:nvCxnSpPr>
      <xdr:spPr>
        <a:xfrm flipV="1">
          <a:off x="20434300" y="12308383"/>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6" name="フローチャート: 判断 865"/>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67" name="テキスト ボックス 866"/>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1854</xdr:rowOff>
    </xdr:from>
    <xdr:to>
      <xdr:col>107</xdr:col>
      <xdr:colOff>50800</xdr:colOff>
      <xdr:row>72</xdr:row>
      <xdr:rowOff>12789</xdr:rowOff>
    </xdr:to>
    <xdr:cxnSp macro="">
      <xdr:nvCxnSpPr>
        <xdr:cNvPr id="868" name="直線コネクタ 867"/>
        <xdr:cNvCxnSpPr/>
      </xdr:nvCxnSpPr>
      <xdr:spPr>
        <a:xfrm flipV="1">
          <a:off x="19545300" y="12346254"/>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69" name="フローチャート: 判断 868"/>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0" name="テキスト ボックス 869"/>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12789</xdr:rowOff>
    </xdr:from>
    <xdr:to>
      <xdr:col>102</xdr:col>
      <xdr:colOff>114300</xdr:colOff>
      <xdr:row>72</xdr:row>
      <xdr:rowOff>56528</xdr:rowOff>
    </xdr:to>
    <xdr:cxnSp macro="">
      <xdr:nvCxnSpPr>
        <xdr:cNvPr id="871" name="直線コネクタ 870"/>
        <xdr:cNvCxnSpPr/>
      </xdr:nvCxnSpPr>
      <xdr:spPr>
        <a:xfrm flipV="1">
          <a:off x="18656300" y="12357189"/>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2" name="フローチャート: 判断 871"/>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3" name="テキスト ボックス 872"/>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4" name="フローチャート: 判断 873"/>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5" name="テキスト ボックス 874"/>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31636</xdr:rowOff>
    </xdr:from>
    <xdr:to>
      <xdr:col>116</xdr:col>
      <xdr:colOff>114300</xdr:colOff>
      <xdr:row>71</xdr:row>
      <xdr:rowOff>133236</xdr:rowOff>
    </xdr:to>
    <xdr:sp macro="" textlink="">
      <xdr:nvSpPr>
        <xdr:cNvPr id="881" name="楕円 880"/>
        <xdr:cNvSpPr/>
      </xdr:nvSpPr>
      <xdr:spPr>
        <a:xfrm>
          <a:off x="22110700" y="122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118013</xdr:rowOff>
    </xdr:from>
    <xdr:ext cx="534377" cy="259045"/>
    <xdr:sp macro="" textlink="">
      <xdr:nvSpPr>
        <xdr:cNvPr id="882" name="繰出金該当値テキスト"/>
        <xdr:cNvSpPr txBox="1"/>
      </xdr:nvSpPr>
      <xdr:spPr>
        <a:xfrm>
          <a:off x="22212300" y="121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84633</xdr:rowOff>
    </xdr:from>
    <xdr:to>
      <xdr:col>112</xdr:col>
      <xdr:colOff>38100</xdr:colOff>
      <xdr:row>72</xdr:row>
      <xdr:rowOff>14783</xdr:rowOff>
    </xdr:to>
    <xdr:sp macro="" textlink="">
      <xdr:nvSpPr>
        <xdr:cNvPr id="883" name="楕円 882"/>
        <xdr:cNvSpPr/>
      </xdr:nvSpPr>
      <xdr:spPr>
        <a:xfrm>
          <a:off x="21272500" y="122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31310</xdr:rowOff>
    </xdr:from>
    <xdr:ext cx="534377" cy="259045"/>
    <xdr:sp macro="" textlink="">
      <xdr:nvSpPr>
        <xdr:cNvPr id="884" name="テキスト ボックス 883"/>
        <xdr:cNvSpPr txBox="1"/>
      </xdr:nvSpPr>
      <xdr:spPr>
        <a:xfrm>
          <a:off x="21056111" y="120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122504</xdr:rowOff>
    </xdr:from>
    <xdr:to>
      <xdr:col>107</xdr:col>
      <xdr:colOff>101600</xdr:colOff>
      <xdr:row>72</xdr:row>
      <xdr:rowOff>52654</xdr:rowOff>
    </xdr:to>
    <xdr:sp macro="" textlink="">
      <xdr:nvSpPr>
        <xdr:cNvPr id="885" name="楕円 884"/>
        <xdr:cNvSpPr/>
      </xdr:nvSpPr>
      <xdr:spPr>
        <a:xfrm>
          <a:off x="20383500" y="122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69181</xdr:rowOff>
    </xdr:from>
    <xdr:ext cx="534377" cy="259045"/>
    <xdr:sp macro="" textlink="">
      <xdr:nvSpPr>
        <xdr:cNvPr id="886" name="テキスト ボックス 885"/>
        <xdr:cNvSpPr txBox="1"/>
      </xdr:nvSpPr>
      <xdr:spPr>
        <a:xfrm>
          <a:off x="20167111" y="120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133439</xdr:rowOff>
    </xdr:from>
    <xdr:to>
      <xdr:col>102</xdr:col>
      <xdr:colOff>165100</xdr:colOff>
      <xdr:row>72</xdr:row>
      <xdr:rowOff>63589</xdr:rowOff>
    </xdr:to>
    <xdr:sp macro="" textlink="">
      <xdr:nvSpPr>
        <xdr:cNvPr id="887" name="楕円 886"/>
        <xdr:cNvSpPr/>
      </xdr:nvSpPr>
      <xdr:spPr>
        <a:xfrm>
          <a:off x="19494500" y="12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80116</xdr:rowOff>
    </xdr:from>
    <xdr:ext cx="534377" cy="259045"/>
    <xdr:sp macro="" textlink="">
      <xdr:nvSpPr>
        <xdr:cNvPr id="888" name="テキスト ボックス 887"/>
        <xdr:cNvSpPr txBox="1"/>
      </xdr:nvSpPr>
      <xdr:spPr>
        <a:xfrm>
          <a:off x="19278111" y="120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5728</xdr:rowOff>
    </xdr:from>
    <xdr:to>
      <xdr:col>98</xdr:col>
      <xdr:colOff>38100</xdr:colOff>
      <xdr:row>72</xdr:row>
      <xdr:rowOff>107328</xdr:rowOff>
    </xdr:to>
    <xdr:sp macro="" textlink="">
      <xdr:nvSpPr>
        <xdr:cNvPr id="889" name="楕円 888"/>
        <xdr:cNvSpPr/>
      </xdr:nvSpPr>
      <xdr:spPr>
        <a:xfrm>
          <a:off x="18605500" y="123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123855</xdr:rowOff>
    </xdr:from>
    <xdr:ext cx="534377" cy="259045"/>
    <xdr:sp macro="" textlink="">
      <xdr:nvSpPr>
        <xdr:cNvPr id="890" name="テキスト ボックス 889"/>
        <xdr:cNvSpPr txBox="1"/>
      </xdr:nvSpPr>
      <xdr:spPr>
        <a:xfrm>
          <a:off x="18389111" y="121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人件費は、職員数の減に伴う一般職給及び職員退職手当の減により、住民一人当たりの人件費は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4,845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円の減となった。類似団体と比較すると住民一人当たりの人件費は平均より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14,614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円高く高水準で推移しているため、今後も定員管理計画を着実に実行し、再任用職員等の活用により、給与水準の適正化に努める。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　新型コロナウイルスの感染者宿泊療養事業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及び予防接種事業の減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となった。類似団体と比較すると平均を上回っているため、既存の業務プロセスを積極的に見直し、行政ＤＸの推進等により、持続可能な行財政運営の構築に努める。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扶助費は、住民税非課税世帯等に対する価格高騰重点支援給付金給付事業の増により、住民一人当たりの扶助費は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円の増となった。類似団体と比較すると平均を下回っているが、今後も給付費、 医療費の適正化を図ると共に単独事業の見直しなどを行い、扶助費の抑制に努める。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普通建設事業費は、新総合体育館整備事業や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リサイクルプラザ基幹的設備改良事業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により、住民一人当たりの普通建設事業費は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円の増となった。類似団体と比較して平均を上回っているため、公共施設総合管理計画に基づく集約化や廃止により施設の適正化を図る。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災害復旧事業費は、夏季の豪雨災害に伴う現年発生災害復旧事業の増により、住民一人当たりの災害復旧事業費は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円の増となった。類似団体中でも高額となっているため、地域防災計画に基づく防災減災の推進等により、持続可能な行財政運営の構築に努める。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積立金は、ボートレース未来基金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により、住民一人当たりの積立金は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と比較すると平均を上回っているため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、今後も安定的で計画的な財政運営に努める。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142748</xdr:rowOff>
    </xdr:from>
    <xdr:to>
      <xdr:col>24</xdr:col>
      <xdr:colOff>63500</xdr:colOff>
      <xdr:row>34</xdr:row>
      <xdr:rowOff>24638</xdr:rowOff>
    </xdr:to>
    <xdr:cxnSp macro="">
      <xdr:nvCxnSpPr>
        <xdr:cNvPr id="61" name="直線コネクタ 60"/>
        <xdr:cNvCxnSpPr/>
      </xdr:nvCxnSpPr>
      <xdr:spPr>
        <a:xfrm flipV="1">
          <a:off x="3797300" y="5800598"/>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24638</xdr:rowOff>
    </xdr:from>
    <xdr:to>
      <xdr:col>19</xdr:col>
      <xdr:colOff>177800</xdr:colOff>
      <xdr:row>34</xdr:row>
      <xdr:rowOff>34544</xdr:rowOff>
    </xdr:to>
    <xdr:cxnSp macro="">
      <xdr:nvCxnSpPr>
        <xdr:cNvPr id="64" name="直線コネクタ 63"/>
        <xdr:cNvCxnSpPr/>
      </xdr:nvCxnSpPr>
      <xdr:spPr>
        <a:xfrm flipV="1">
          <a:off x="2908300" y="58539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34544</xdr:rowOff>
    </xdr:from>
    <xdr:to>
      <xdr:col>15</xdr:col>
      <xdr:colOff>50800</xdr:colOff>
      <xdr:row>34</xdr:row>
      <xdr:rowOff>42926</xdr:rowOff>
    </xdr:to>
    <xdr:cxnSp macro="">
      <xdr:nvCxnSpPr>
        <xdr:cNvPr id="67" name="直線コネクタ 66"/>
        <xdr:cNvCxnSpPr/>
      </xdr:nvCxnSpPr>
      <xdr:spPr>
        <a:xfrm flipV="1">
          <a:off x="2019300" y="58638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170942</xdr:rowOff>
    </xdr:from>
    <xdr:to>
      <xdr:col>10</xdr:col>
      <xdr:colOff>114300</xdr:colOff>
      <xdr:row>34</xdr:row>
      <xdr:rowOff>42926</xdr:rowOff>
    </xdr:to>
    <xdr:cxnSp macro="">
      <xdr:nvCxnSpPr>
        <xdr:cNvPr id="70" name="直線コネクタ 69"/>
        <xdr:cNvCxnSpPr/>
      </xdr:nvCxnSpPr>
      <xdr:spPr>
        <a:xfrm>
          <a:off x="1130300" y="58287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91948</xdr:rowOff>
    </xdr:from>
    <xdr:to>
      <xdr:col>24</xdr:col>
      <xdr:colOff>114300</xdr:colOff>
      <xdr:row>34</xdr:row>
      <xdr:rowOff>22098</xdr:rowOff>
    </xdr:to>
    <xdr:sp macro="" textlink="">
      <xdr:nvSpPr>
        <xdr:cNvPr id="80" name="楕円 79"/>
        <xdr:cNvSpPr/>
      </xdr:nvSpPr>
      <xdr:spPr>
        <a:xfrm>
          <a:off x="45847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114825</xdr:rowOff>
    </xdr:from>
    <xdr:ext cx="469744" cy="259045"/>
    <xdr:sp macro="" textlink="">
      <xdr:nvSpPr>
        <xdr:cNvPr id="81" name="議会費該当値テキスト"/>
        <xdr:cNvSpPr txBox="1"/>
      </xdr:nvSpPr>
      <xdr:spPr>
        <a:xfrm>
          <a:off x="4686300"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155194</xdr:rowOff>
    </xdr:from>
    <xdr:to>
      <xdr:col>15</xdr:col>
      <xdr:colOff>101600</xdr:colOff>
      <xdr:row>34</xdr:row>
      <xdr:rowOff>85344</xdr:rowOff>
    </xdr:to>
    <xdr:sp macro="" textlink="">
      <xdr:nvSpPr>
        <xdr:cNvPr id="84" name="楕円 83"/>
        <xdr:cNvSpPr/>
      </xdr:nvSpPr>
      <xdr:spPr>
        <a:xfrm>
          <a:off x="28575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101871</xdr:rowOff>
    </xdr:from>
    <xdr:ext cx="469744" cy="259045"/>
    <xdr:sp macro="" textlink="">
      <xdr:nvSpPr>
        <xdr:cNvPr id="85" name="テキスト ボックス 84"/>
        <xdr:cNvSpPr txBox="1"/>
      </xdr:nvSpPr>
      <xdr:spPr>
        <a:xfrm>
          <a:off x="2673428" y="558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163576</xdr:rowOff>
    </xdr:from>
    <xdr:to>
      <xdr:col>10</xdr:col>
      <xdr:colOff>165100</xdr:colOff>
      <xdr:row>34</xdr:row>
      <xdr:rowOff>93726</xdr:rowOff>
    </xdr:to>
    <xdr:sp macro="" textlink="">
      <xdr:nvSpPr>
        <xdr:cNvPr id="86" name="楕円 85"/>
        <xdr:cNvSpPr/>
      </xdr:nvSpPr>
      <xdr:spPr>
        <a:xfrm>
          <a:off x="1968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110253</xdr:rowOff>
    </xdr:from>
    <xdr:ext cx="469744" cy="259045"/>
    <xdr:sp macro="" textlink="">
      <xdr:nvSpPr>
        <xdr:cNvPr id="87" name="テキスト ボックス 86"/>
        <xdr:cNvSpPr txBox="1"/>
      </xdr:nvSpPr>
      <xdr:spPr>
        <a:xfrm>
          <a:off x="1784428"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120142</xdr:rowOff>
    </xdr:from>
    <xdr:to>
      <xdr:col>6</xdr:col>
      <xdr:colOff>38100</xdr:colOff>
      <xdr:row>34</xdr:row>
      <xdr:rowOff>50292</xdr:rowOff>
    </xdr:to>
    <xdr:sp macro="" textlink="">
      <xdr:nvSpPr>
        <xdr:cNvPr id="88" name="楕円 87"/>
        <xdr:cNvSpPr/>
      </xdr:nvSpPr>
      <xdr:spPr>
        <a:xfrm>
          <a:off x="1079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66819</xdr:rowOff>
    </xdr:from>
    <xdr:ext cx="469744" cy="259045"/>
    <xdr:sp macro="" textlink="">
      <xdr:nvSpPr>
        <xdr:cNvPr id="89" name="テキスト ボックス 88"/>
        <xdr:cNvSpPr txBox="1"/>
      </xdr:nvSpPr>
      <xdr:spPr>
        <a:xfrm>
          <a:off x="895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154140</xdr:rowOff>
    </xdr:from>
    <xdr:to>
      <xdr:col>24</xdr:col>
      <xdr:colOff>63500</xdr:colOff>
      <xdr:row>57</xdr:row>
      <xdr:rowOff>15837</xdr:rowOff>
    </xdr:to>
    <xdr:cxnSp macro="">
      <xdr:nvCxnSpPr>
        <xdr:cNvPr id="119" name="直線コネクタ 118"/>
        <xdr:cNvCxnSpPr/>
      </xdr:nvCxnSpPr>
      <xdr:spPr>
        <a:xfrm>
          <a:off x="3797300" y="9240990"/>
          <a:ext cx="838200" cy="5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154140</xdr:rowOff>
    </xdr:from>
    <xdr:to>
      <xdr:col>19</xdr:col>
      <xdr:colOff>177800</xdr:colOff>
      <xdr:row>57</xdr:row>
      <xdr:rowOff>114478</xdr:rowOff>
    </xdr:to>
    <xdr:cxnSp macro="">
      <xdr:nvCxnSpPr>
        <xdr:cNvPr id="122" name="直線コネクタ 121"/>
        <xdr:cNvCxnSpPr/>
      </xdr:nvCxnSpPr>
      <xdr:spPr>
        <a:xfrm flipV="1">
          <a:off x="2908300" y="9240990"/>
          <a:ext cx="889000" cy="6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127140</xdr:rowOff>
    </xdr:from>
    <xdr:to>
      <xdr:col>15</xdr:col>
      <xdr:colOff>50800</xdr:colOff>
      <xdr:row>57</xdr:row>
      <xdr:rowOff>114478</xdr:rowOff>
    </xdr:to>
    <xdr:cxnSp macro="">
      <xdr:nvCxnSpPr>
        <xdr:cNvPr id="125" name="直線コネクタ 124"/>
        <xdr:cNvCxnSpPr/>
      </xdr:nvCxnSpPr>
      <xdr:spPr>
        <a:xfrm>
          <a:off x="2019300" y="8699640"/>
          <a:ext cx="889000" cy="11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127140</xdr:rowOff>
    </xdr:from>
    <xdr:to>
      <xdr:col>10</xdr:col>
      <xdr:colOff>114300</xdr:colOff>
      <xdr:row>57</xdr:row>
      <xdr:rowOff>167246</xdr:rowOff>
    </xdr:to>
    <xdr:cxnSp macro="">
      <xdr:nvCxnSpPr>
        <xdr:cNvPr id="128" name="直線コネクタ 127"/>
        <xdr:cNvCxnSpPr/>
      </xdr:nvCxnSpPr>
      <xdr:spPr>
        <a:xfrm flipV="1">
          <a:off x="1130300" y="8699640"/>
          <a:ext cx="889000" cy="12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136487</xdr:rowOff>
    </xdr:from>
    <xdr:to>
      <xdr:col>24</xdr:col>
      <xdr:colOff>114300</xdr:colOff>
      <xdr:row>57</xdr:row>
      <xdr:rowOff>66637</xdr:rowOff>
    </xdr:to>
    <xdr:sp macro="" textlink="">
      <xdr:nvSpPr>
        <xdr:cNvPr id="138" name="楕円 137"/>
        <xdr:cNvSpPr/>
      </xdr:nvSpPr>
      <xdr:spPr>
        <a:xfrm>
          <a:off x="4584700" y="97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159364</xdr:rowOff>
    </xdr:from>
    <xdr:ext cx="534377" cy="259045"/>
    <xdr:sp macro="" textlink="">
      <xdr:nvSpPr>
        <xdr:cNvPr id="139" name="総務費該当値テキスト"/>
        <xdr:cNvSpPr txBox="1"/>
      </xdr:nvSpPr>
      <xdr:spPr>
        <a:xfrm>
          <a:off x="4686300" y="95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103340</xdr:rowOff>
    </xdr:from>
    <xdr:to>
      <xdr:col>20</xdr:col>
      <xdr:colOff>38100</xdr:colOff>
      <xdr:row>54</xdr:row>
      <xdr:rowOff>33490</xdr:rowOff>
    </xdr:to>
    <xdr:sp macro="" textlink="">
      <xdr:nvSpPr>
        <xdr:cNvPr id="140" name="楕円 139"/>
        <xdr:cNvSpPr/>
      </xdr:nvSpPr>
      <xdr:spPr>
        <a:xfrm>
          <a:off x="3746500" y="91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50017</xdr:rowOff>
    </xdr:from>
    <xdr:ext cx="599010" cy="259045"/>
    <xdr:sp macro="" textlink="">
      <xdr:nvSpPr>
        <xdr:cNvPr id="141" name="テキスト ボックス 140"/>
        <xdr:cNvSpPr txBox="1"/>
      </xdr:nvSpPr>
      <xdr:spPr>
        <a:xfrm>
          <a:off x="3497795" y="896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63678</xdr:rowOff>
    </xdr:from>
    <xdr:to>
      <xdr:col>15</xdr:col>
      <xdr:colOff>101600</xdr:colOff>
      <xdr:row>57</xdr:row>
      <xdr:rowOff>165278</xdr:rowOff>
    </xdr:to>
    <xdr:sp macro="" textlink="">
      <xdr:nvSpPr>
        <xdr:cNvPr id="142" name="楕円 141"/>
        <xdr:cNvSpPr/>
      </xdr:nvSpPr>
      <xdr:spPr>
        <a:xfrm>
          <a:off x="2857500" y="98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10355</xdr:rowOff>
    </xdr:from>
    <xdr:ext cx="534377" cy="259045"/>
    <xdr:sp macro="" textlink="">
      <xdr:nvSpPr>
        <xdr:cNvPr id="143" name="テキスト ボックス 142"/>
        <xdr:cNvSpPr txBox="1"/>
      </xdr:nvSpPr>
      <xdr:spPr>
        <a:xfrm>
          <a:off x="2641111" y="96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76340</xdr:rowOff>
    </xdr:from>
    <xdr:to>
      <xdr:col>10</xdr:col>
      <xdr:colOff>165100</xdr:colOff>
      <xdr:row>51</xdr:row>
      <xdr:rowOff>6490</xdr:rowOff>
    </xdr:to>
    <xdr:sp macro="" textlink="">
      <xdr:nvSpPr>
        <xdr:cNvPr id="144" name="楕円 143"/>
        <xdr:cNvSpPr/>
      </xdr:nvSpPr>
      <xdr:spPr>
        <a:xfrm>
          <a:off x="1968500" y="8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23017</xdr:rowOff>
    </xdr:from>
    <xdr:ext cx="599010" cy="259045"/>
    <xdr:sp macro="" textlink="">
      <xdr:nvSpPr>
        <xdr:cNvPr id="145" name="テキスト ボックス 144"/>
        <xdr:cNvSpPr txBox="1"/>
      </xdr:nvSpPr>
      <xdr:spPr>
        <a:xfrm>
          <a:off x="1719795" y="842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116446</xdr:rowOff>
    </xdr:from>
    <xdr:to>
      <xdr:col>6</xdr:col>
      <xdr:colOff>38100</xdr:colOff>
      <xdr:row>58</xdr:row>
      <xdr:rowOff>46596</xdr:rowOff>
    </xdr:to>
    <xdr:sp macro="" textlink="">
      <xdr:nvSpPr>
        <xdr:cNvPr id="146" name="楕円 145"/>
        <xdr:cNvSpPr/>
      </xdr:nvSpPr>
      <xdr:spPr>
        <a:xfrm>
          <a:off x="1079500" y="98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63123</xdr:rowOff>
    </xdr:from>
    <xdr:ext cx="534377" cy="259045"/>
    <xdr:sp macro="" textlink="">
      <xdr:nvSpPr>
        <xdr:cNvPr id="147" name="テキスト ボックス 146"/>
        <xdr:cNvSpPr txBox="1"/>
      </xdr:nvSpPr>
      <xdr:spPr>
        <a:xfrm>
          <a:off x="863111" y="96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145040</xdr:rowOff>
    </xdr:from>
    <xdr:to>
      <xdr:col>24</xdr:col>
      <xdr:colOff>63500</xdr:colOff>
      <xdr:row>76</xdr:row>
      <xdr:rowOff>125197</xdr:rowOff>
    </xdr:to>
    <xdr:cxnSp macro="">
      <xdr:nvCxnSpPr>
        <xdr:cNvPr id="175" name="直線コネクタ 174"/>
        <xdr:cNvCxnSpPr/>
      </xdr:nvCxnSpPr>
      <xdr:spPr>
        <a:xfrm flipV="1">
          <a:off x="3797300" y="13003790"/>
          <a:ext cx="838200" cy="1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169738</xdr:rowOff>
    </xdr:from>
    <xdr:to>
      <xdr:col>19</xdr:col>
      <xdr:colOff>177800</xdr:colOff>
      <xdr:row>76</xdr:row>
      <xdr:rowOff>125197</xdr:rowOff>
    </xdr:to>
    <xdr:cxnSp macro="">
      <xdr:nvCxnSpPr>
        <xdr:cNvPr id="178" name="直線コネクタ 177"/>
        <xdr:cNvCxnSpPr/>
      </xdr:nvCxnSpPr>
      <xdr:spPr>
        <a:xfrm>
          <a:off x="2908300" y="13028488"/>
          <a:ext cx="889000" cy="1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169738</xdr:rowOff>
    </xdr:from>
    <xdr:to>
      <xdr:col>15</xdr:col>
      <xdr:colOff>50800</xdr:colOff>
      <xdr:row>77</xdr:row>
      <xdr:rowOff>53480</xdr:rowOff>
    </xdr:to>
    <xdr:cxnSp macro="">
      <xdr:nvCxnSpPr>
        <xdr:cNvPr id="181" name="直線コネクタ 180"/>
        <xdr:cNvCxnSpPr/>
      </xdr:nvCxnSpPr>
      <xdr:spPr>
        <a:xfrm flipV="1">
          <a:off x="2019300" y="13028488"/>
          <a:ext cx="889000" cy="2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53480</xdr:rowOff>
    </xdr:from>
    <xdr:to>
      <xdr:col>10</xdr:col>
      <xdr:colOff>114300</xdr:colOff>
      <xdr:row>77</xdr:row>
      <xdr:rowOff>134113</xdr:rowOff>
    </xdr:to>
    <xdr:cxnSp macro="">
      <xdr:nvCxnSpPr>
        <xdr:cNvPr id="184" name="直線コネクタ 183"/>
        <xdr:cNvCxnSpPr/>
      </xdr:nvCxnSpPr>
      <xdr:spPr>
        <a:xfrm flipV="1">
          <a:off x="1130300" y="13255130"/>
          <a:ext cx="889000" cy="8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94240</xdr:rowOff>
    </xdr:from>
    <xdr:to>
      <xdr:col>24</xdr:col>
      <xdr:colOff>114300</xdr:colOff>
      <xdr:row>76</xdr:row>
      <xdr:rowOff>24389</xdr:rowOff>
    </xdr:to>
    <xdr:sp macro="" textlink="">
      <xdr:nvSpPr>
        <xdr:cNvPr id="194" name="楕円 193"/>
        <xdr:cNvSpPr/>
      </xdr:nvSpPr>
      <xdr:spPr>
        <a:xfrm>
          <a:off x="4584700" y="12952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117117</xdr:rowOff>
    </xdr:from>
    <xdr:ext cx="599010" cy="259045"/>
    <xdr:sp macro="" textlink="">
      <xdr:nvSpPr>
        <xdr:cNvPr id="195" name="民生費該当値テキスト"/>
        <xdr:cNvSpPr txBox="1"/>
      </xdr:nvSpPr>
      <xdr:spPr>
        <a:xfrm>
          <a:off x="4686300" y="1280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74397</xdr:rowOff>
    </xdr:from>
    <xdr:to>
      <xdr:col>20</xdr:col>
      <xdr:colOff>38100</xdr:colOff>
      <xdr:row>77</xdr:row>
      <xdr:rowOff>4547</xdr:rowOff>
    </xdr:to>
    <xdr:sp macro="" textlink="">
      <xdr:nvSpPr>
        <xdr:cNvPr id="196" name="楕円 195"/>
        <xdr:cNvSpPr/>
      </xdr:nvSpPr>
      <xdr:spPr>
        <a:xfrm>
          <a:off x="3746500" y="13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167124</xdr:rowOff>
    </xdr:from>
    <xdr:ext cx="599010" cy="259045"/>
    <xdr:sp macro="" textlink="">
      <xdr:nvSpPr>
        <xdr:cNvPr id="197" name="テキスト ボックス 196"/>
        <xdr:cNvSpPr txBox="1"/>
      </xdr:nvSpPr>
      <xdr:spPr>
        <a:xfrm>
          <a:off x="3497795" y="1319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118938</xdr:rowOff>
    </xdr:from>
    <xdr:to>
      <xdr:col>15</xdr:col>
      <xdr:colOff>101600</xdr:colOff>
      <xdr:row>76</xdr:row>
      <xdr:rowOff>49088</xdr:rowOff>
    </xdr:to>
    <xdr:sp macro="" textlink="">
      <xdr:nvSpPr>
        <xdr:cNvPr id="198" name="楕円 197"/>
        <xdr:cNvSpPr/>
      </xdr:nvSpPr>
      <xdr:spPr>
        <a:xfrm>
          <a:off x="2857500" y="1297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65615</xdr:rowOff>
    </xdr:from>
    <xdr:ext cx="599010" cy="259045"/>
    <xdr:sp macro="" textlink="">
      <xdr:nvSpPr>
        <xdr:cNvPr id="199" name="テキスト ボックス 198"/>
        <xdr:cNvSpPr txBox="1"/>
      </xdr:nvSpPr>
      <xdr:spPr>
        <a:xfrm>
          <a:off x="2608795" y="1275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2680</xdr:rowOff>
    </xdr:from>
    <xdr:to>
      <xdr:col>10</xdr:col>
      <xdr:colOff>165100</xdr:colOff>
      <xdr:row>77</xdr:row>
      <xdr:rowOff>104280</xdr:rowOff>
    </xdr:to>
    <xdr:sp macro="" textlink="">
      <xdr:nvSpPr>
        <xdr:cNvPr id="200" name="楕円 199"/>
        <xdr:cNvSpPr/>
      </xdr:nvSpPr>
      <xdr:spPr>
        <a:xfrm>
          <a:off x="1968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120807</xdr:rowOff>
    </xdr:from>
    <xdr:ext cx="599010" cy="259045"/>
    <xdr:sp macro="" textlink="">
      <xdr:nvSpPr>
        <xdr:cNvPr id="201" name="テキスト ボックス 200"/>
        <xdr:cNvSpPr txBox="1"/>
      </xdr:nvSpPr>
      <xdr:spPr>
        <a:xfrm>
          <a:off x="1719795" y="1297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83313</xdr:rowOff>
    </xdr:from>
    <xdr:to>
      <xdr:col>6</xdr:col>
      <xdr:colOff>38100</xdr:colOff>
      <xdr:row>78</xdr:row>
      <xdr:rowOff>13463</xdr:rowOff>
    </xdr:to>
    <xdr:sp macro="" textlink="">
      <xdr:nvSpPr>
        <xdr:cNvPr id="202" name="楕円 201"/>
        <xdr:cNvSpPr/>
      </xdr:nvSpPr>
      <xdr:spPr>
        <a:xfrm>
          <a:off x="1079500" y="132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29990</xdr:rowOff>
    </xdr:from>
    <xdr:ext cx="599010" cy="259045"/>
    <xdr:sp macro="" textlink="">
      <xdr:nvSpPr>
        <xdr:cNvPr id="203" name="テキスト ボックス 202"/>
        <xdr:cNvSpPr txBox="1"/>
      </xdr:nvSpPr>
      <xdr:spPr>
        <a:xfrm>
          <a:off x="830795" y="1306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73501</xdr:rowOff>
    </xdr:from>
    <xdr:to>
      <xdr:col>24</xdr:col>
      <xdr:colOff>63500</xdr:colOff>
      <xdr:row>95</xdr:row>
      <xdr:rowOff>83426</xdr:rowOff>
    </xdr:to>
    <xdr:cxnSp macro="">
      <xdr:nvCxnSpPr>
        <xdr:cNvPr id="233" name="直線コネクタ 232"/>
        <xdr:cNvCxnSpPr/>
      </xdr:nvCxnSpPr>
      <xdr:spPr>
        <a:xfrm>
          <a:off x="3797300" y="16189801"/>
          <a:ext cx="838200" cy="18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73501</xdr:rowOff>
    </xdr:from>
    <xdr:to>
      <xdr:col>19</xdr:col>
      <xdr:colOff>177800</xdr:colOff>
      <xdr:row>95</xdr:row>
      <xdr:rowOff>121279</xdr:rowOff>
    </xdr:to>
    <xdr:cxnSp macro="">
      <xdr:nvCxnSpPr>
        <xdr:cNvPr id="236" name="直線コネクタ 235"/>
        <xdr:cNvCxnSpPr/>
      </xdr:nvCxnSpPr>
      <xdr:spPr>
        <a:xfrm flipV="1">
          <a:off x="2908300" y="16189801"/>
          <a:ext cx="8890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121279</xdr:rowOff>
    </xdr:from>
    <xdr:to>
      <xdr:col>15</xdr:col>
      <xdr:colOff>50800</xdr:colOff>
      <xdr:row>97</xdr:row>
      <xdr:rowOff>46737</xdr:rowOff>
    </xdr:to>
    <xdr:cxnSp macro="">
      <xdr:nvCxnSpPr>
        <xdr:cNvPr id="239" name="直線コネクタ 238"/>
        <xdr:cNvCxnSpPr/>
      </xdr:nvCxnSpPr>
      <xdr:spPr>
        <a:xfrm flipV="1">
          <a:off x="2019300" y="16409029"/>
          <a:ext cx="889000" cy="2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13133</xdr:rowOff>
    </xdr:from>
    <xdr:to>
      <xdr:col>10</xdr:col>
      <xdr:colOff>114300</xdr:colOff>
      <xdr:row>97</xdr:row>
      <xdr:rowOff>46737</xdr:rowOff>
    </xdr:to>
    <xdr:cxnSp macro="">
      <xdr:nvCxnSpPr>
        <xdr:cNvPr id="242" name="直線コネクタ 241"/>
        <xdr:cNvCxnSpPr/>
      </xdr:nvCxnSpPr>
      <xdr:spPr>
        <a:xfrm>
          <a:off x="1130300" y="1664378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32626</xdr:rowOff>
    </xdr:from>
    <xdr:to>
      <xdr:col>24</xdr:col>
      <xdr:colOff>114300</xdr:colOff>
      <xdr:row>95</xdr:row>
      <xdr:rowOff>134226</xdr:rowOff>
    </xdr:to>
    <xdr:sp macro="" textlink="">
      <xdr:nvSpPr>
        <xdr:cNvPr id="252" name="楕円 251"/>
        <xdr:cNvSpPr/>
      </xdr:nvSpPr>
      <xdr:spPr>
        <a:xfrm>
          <a:off x="4584700" y="163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55503</xdr:rowOff>
    </xdr:from>
    <xdr:ext cx="534377" cy="259045"/>
    <xdr:sp macro="" textlink="">
      <xdr:nvSpPr>
        <xdr:cNvPr id="253" name="衛生費該当値テキスト"/>
        <xdr:cNvSpPr txBox="1"/>
      </xdr:nvSpPr>
      <xdr:spPr>
        <a:xfrm>
          <a:off x="4686300" y="161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22701</xdr:rowOff>
    </xdr:from>
    <xdr:to>
      <xdr:col>20</xdr:col>
      <xdr:colOff>38100</xdr:colOff>
      <xdr:row>94</xdr:row>
      <xdr:rowOff>124301</xdr:rowOff>
    </xdr:to>
    <xdr:sp macro="" textlink="">
      <xdr:nvSpPr>
        <xdr:cNvPr id="254" name="楕円 253"/>
        <xdr:cNvSpPr/>
      </xdr:nvSpPr>
      <xdr:spPr>
        <a:xfrm>
          <a:off x="3746500" y="161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140828</xdr:rowOff>
    </xdr:from>
    <xdr:ext cx="534377" cy="259045"/>
    <xdr:sp macro="" textlink="">
      <xdr:nvSpPr>
        <xdr:cNvPr id="255" name="テキスト ボックス 254"/>
        <xdr:cNvSpPr txBox="1"/>
      </xdr:nvSpPr>
      <xdr:spPr>
        <a:xfrm>
          <a:off x="3530111" y="159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70479</xdr:rowOff>
    </xdr:from>
    <xdr:to>
      <xdr:col>15</xdr:col>
      <xdr:colOff>101600</xdr:colOff>
      <xdr:row>96</xdr:row>
      <xdr:rowOff>629</xdr:rowOff>
    </xdr:to>
    <xdr:sp macro="" textlink="">
      <xdr:nvSpPr>
        <xdr:cNvPr id="256" name="楕円 255"/>
        <xdr:cNvSpPr/>
      </xdr:nvSpPr>
      <xdr:spPr>
        <a:xfrm>
          <a:off x="2857500" y="163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17156</xdr:rowOff>
    </xdr:from>
    <xdr:ext cx="534377" cy="259045"/>
    <xdr:sp macro="" textlink="">
      <xdr:nvSpPr>
        <xdr:cNvPr id="257" name="テキスト ボックス 256"/>
        <xdr:cNvSpPr txBox="1"/>
      </xdr:nvSpPr>
      <xdr:spPr>
        <a:xfrm>
          <a:off x="2641111" y="161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167387</xdr:rowOff>
    </xdr:from>
    <xdr:to>
      <xdr:col>10</xdr:col>
      <xdr:colOff>165100</xdr:colOff>
      <xdr:row>97</xdr:row>
      <xdr:rowOff>97537</xdr:rowOff>
    </xdr:to>
    <xdr:sp macro="" textlink="">
      <xdr:nvSpPr>
        <xdr:cNvPr id="258" name="楕円 257"/>
        <xdr:cNvSpPr/>
      </xdr:nvSpPr>
      <xdr:spPr>
        <a:xfrm>
          <a:off x="1968500" y="166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114064</xdr:rowOff>
    </xdr:from>
    <xdr:ext cx="534377" cy="259045"/>
    <xdr:sp macro="" textlink="">
      <xdr:nvSpPr>
        <xdr:cNvPr id="259" name="テキスト ボックス 258"/>
        <xdr:cNvSpPr txBox="1"/>
      </xdr:nvSpPr>
      <xdr:spPr>
        <a:xfrm>
          <a:off x="1752111" y="164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133783</xdr:rowOff>
    </xdr:from>
    <xdr:to>
      <xdr:col>6</xdr:col>
      <xdr:colOff>38100</xdr:colOff>
      <xdr:row>97</xdr:row>
      <xdr:rowOff>63933</xdr:rowOff>
    </xdr:to>
    <xdr:sp macro="" textlink="">
      <xdr:nvSpPr>
        <xdr:cNvPr id="260" name="楕円 259"/>
        <xdr:cNvSpPr/>
      </xdr:nvSpPr>
      <xdr:spPr>
        <a:xfrm>
          <a:off x="1079500" y="1659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80460</xdr:rowOff>
    </xdr:from>
    <xdr:ext cx="534377" cy="259045"/>
    <xdr:sp macro="" textlink="">
      <xdr:nvSpPr>
        <xdr:cNvPr id="261" name="テキスト ボックス 260"/>
        <xdr:cNvSpPr txBox="1"/>
      </xdr:nvSpPr>
      <xdr:spPr>
        <a:xfrm>
          <a:off x="863111" y="163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66929</xdr:rowOff>
    </xdr:from>
    <xdr:to>
      <xdr:col>55</xdr:col>
      <xdr:colOff>0</xdr:colOff>
      <xdr:row>37</xdr:row>
      <xdr:rowOff>69596</xdr:rowOff>
    </xdr:to>
    <xdr:cxnSp macro="">
      <xdr:nvCxnSpPr>
        <xdr:cNvPr id="290" name="直線コネクタ 289"/>
        <xdr:cNvCxnSpPr/>
      </xdr:nvCxnSpPr>
      <xdr:spPr>
        <a:xfrm flipV="1">
          <a:off x="9639300" y="6239129"/>
          <a:ext cx="8382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69596</xdr:rowOff>
    </xdr:from>
    <xdr:to>
      <xdr:col>50</xdr:col>
      <xdr:colOff>114300</xdr:colOff>
      <xdr:row>37</xdr:row>
      <xdr:rowOff>72644</xdr:rowOff>
    </xdr:to>
    <xdr:cxnSp macro="">
      <xdr:nvCxnSpPr>
        <xdr:cNvPr id="293" name="直線コネクタ 292"/>
        <xdr:cNvCxnSpPr/>
      </xdr:nvCxnSpPr>
      <xdr:spPr>
        <a:xfrm flipV="1">
          <a:off x="8750300" y="64132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74168</xdr:rowOff>
    </xdr:from>
    <xdr:to>
      <xdr:col>45</xdr:col>
      <xdr:colOff>177800</xdr:colOff>
      <xdr:row>37</xdr:row>
      <xdr:rowOff>72644</xdr:rowOff>
    </xdr:to>
    <xdr:cxnSp macro="">
      <xdr:nvCxnSpPr>
        <xdr:cNvPr id="296" name="直線コネクタ 295"/>
        <xdr:cNvCxnSpPr/>
      </xdr:nvCxnSpPr>
      <xdr:spPr>
        <a:xfrm>
          <a:off x="7861300" y="6074918"/>
          <a:ext cx="889000" cy="3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74168</xdr:rowOff>
    </xdr:from>
    <xdr:to>
      <xdr:col>41</xdr:col>
      <xdr:colOff>50800</xdr:colOff>
      <xdr:row>37</xdr:row>
      <xdr:rowOff>52070</xdr:rowOff>
    </xdr:to>
    <xdr:cxnSp macro="">
      <xdr:nvCxnSpPr>
        <xdr:cNvPr id="299" name="直線コネクタ 298"/>
        <xdr:cNvCxnSpPr/>
      </xdr:nvCxnSpPr>
      <xdr:spPr>
        <a:xfrm flipV="1">
          <a:off x="6972300" y="6074918"/>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16129</xdr:rowOff>
    </xdr:from>
    <xdr:to>
      <xdr:col>55</xdr:col>
      <xdr:colOff>50800</xdr:colOff>
      <xdr:row>36</xdr:row>
      <xdr:rowOff>117729</xdr:rowOff>
    </xdr:to>
    <xdr:sp macro="" textlink="">
      <xdr:nvSpPr>
        <xdr:cNvPr id="309" name="楕円 308"/>
        <xdr:cNvSpPr/>
      </xdr:nvSpPr>
      <xdr:spPr>
        <a:xfrm>
          <a:off x="104267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39006</xdr:rowOff>
    </xdr:from>
    <xdr:ext cx="469744" cy="259045"/>
    <xdr:sp macro="" textlink="">
      <xdr:nvSpPr>
        <xdr:cNvPr id="310" name="労働費該当値テキスト"/>
        <xdr:cNvSpPr txBox="1"/>
      </xdr:nvSpPr>
      <xdr:spPr>
        <a:xfrm>
          <a:off x="10528300"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18796</xdr:rowOff>
    </xdr:from>
    <xdr:to>
      <xdr:col>50</xdr:col>
      <xdr:colOff>165100</xdr:colOff>
      <xdr:row>37</xdr:row>
      <xdr:rowOff>120396</xdr:rowOff>
    </xdr:to>
    <xdr:sp macro="" textlink="">
      <xdr:nvSpPr>
        <xdr:cNvPr id="311" name="楕円 310"/>
        <xdr:cNvSpPr/>
      </xdr:nvSpPr>
      <xdr:spPr>
        <a:xfrm>
          <a:off x="9588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136923</xdr:rowOff>
    </xdr:from>
    <xdr:ext cx="378565" cy="259045"/>
    <xdr:sp macro="" textlink="">
      <xdr:nvSpPr>
        <xdr:cNvPr id="312" name="テキスト ボックス 311"/>
        <xdr:cNvSpPr txBox="1"/>
      </xdr:nvSpPr>
      <xdr:spPr>
        <a:xfrm>
          <a:off x="9450017" y="613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21844</xdr:rowOff>
    </xdr:from>
    <xdr:to>
      <xdr:col>46</xdr:col>
      <xdr:colOff>38100</xdr:colOff>
      <xdr:row>37</xdr:row>
      <xdr:rowOff>123444</xdr:rowOff>
    </xdr:to>
    <xdr:sp macro="" textlink="">
      <xdr:nvSpPr>
        <xdr:cNvPr id="313" name="楕円 312"/>
        <xdr:cNvSpPr/>
      </xdr:nvSpPr>
      <xdr:spPr>
        <a:xfrm>
          <a:off x="8699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139971</xdr:rowOff>
    </xdr:from>
    <xdr:ext cx="378565" cy="259045"/>
    <xdr:sp macro="" textlink="">
      <xdr:nvSpPr>
        <xdr:cNvPr id="314" name="テキスト ボックス 313"/>
        <xdr:cNvSpPr txBox="1"/>
      </xdr:nvSpPr>
      <xdr:spPr>
        <a:xfrm>
          <a:off x="85610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23368</xdr:rowOff>
    </xdr:from>
    <xdr:to>
      <xdr:col>41</xdr:col>
      <xdr:colOff>101600</xdr:colOff>
      <xdr:row>35</xdr:row>
      <xdr:rowOff>124968</xdr:rowOff>
    </xdr:to>
    <xdr:sp macro="" textlink="">
      <xdr:nvSpPr>
        <xdr:cNvPr id="315" name="楕円 314"/>
        <xdr:cNvSpPr/>
      </xdr:nvSpPr>
      <xdr:spPr>
        <a:xfrm>
          <a:off x="7810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141495</xdr:rowOff>
    </xdr:from>
    <xdr:ext cx="469744" cy="259045"/>
    <xdr:sp macro="" textlink="">
      <xdr:nvSpPr>
        <xdr:cNvPr id="316" name="テキスト ボックス 315"/>
        <xdr:cNvSpPr txBox="1"/>
      </xdr:nvSpPr>
      <xdr:spPr>
        <a:xfrm>
          <a:off x="7626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1270</xdr:rowOff>
    </xdr:from>
    <xdr:to>
      <xdr:col>36</xdr:col>
      <xdr:colOff>165100</xdr:colOff>
      <xdr:row>37</xdr:row>
      <xdr:rowOff>102870</xdr:rowOff>
    </xdr:to>
    <xdr:sp macro="" textlink="">
      <xdr:nvSpPr>
        <xdr:cNvPr id="317" name="楕円 316"/>
        <xdr:cNvSpPr/>
      </xdr:nvSpPr>
      <xdr:spPr>
        <a:xfrm>
          <a:off x="692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119397</xdr:rowOff>
    </xdr:from>
    <xdr:ext cx="378565" cy="259045"/>
    <xdr:sp macro="" textlink="">
      <xdr:nvSpPr>
        <xdr:cNvPr id="318" name="テキスト ボックス 317"/>
        <xdr:cNvSpPr txBox="1"/>
      </xdr:nvSpPr>
      <xdr:spPr>
        <a:xfrm>
          <a:off x="6783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120345</xdr:rowOff>
    </xdr:from>
    <xdr:to>
      <xdr:col>55</xdr:col>
      <xdr:colOff>0</xdr:colOff>
      <xdr:row>51</xdr:row>
      <xdr:rowOff>47041</xdr:rowOff>
    </xdr:to>
    <xdr:cxnSp macro="">
      <xdr:nvCxnSpPr>
        <xdr:cNvPr id="347" name="直線コネクタ 346"/>
        <xdr:cNvCxnSpPr/>
      </xdr:nvCxnSpPr>
      <xdr:spPr>
        <a:xfrm flipV="1">
          <a:off x="9639300" y="8692845"/>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47041</xdr:rowOff>
    </xdr:from>
    <xdr:to>
      <xdr:col>50</xdr:col>
      <xdr:colOff>114300</xdr:colOff>
      <xdr:row>52</xdr:row>
      <xdr:rowOff>142215</xdr:rowOff>
    </xdr:to>
    <xdr:cxnSp macro="">
      <xdr:nvCxnSpPr>
        <xdr:cNvPr id="350" name="直線コネクタ 349"/>
        <xdr:cNvCxnSpPr/>
      </xdr:nvCxnSpPr>
      <xdr:spPr>
        <a:xfrm flipV="1">
          <a:off x="8750300" y="8790991"/>
          <a:ext cx="889000" cy="2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145948</xdr:rowOff>
    </xdr:from>
    <xdr:to>
      <xdr:col>45</xdr:col>
      <xdr:colOff>177800</xdr:colOff>
      <xdr:row>52</xdr:row>
      <xdr:rowOff>142215</xdr:rowOff>
    </xdr:to>
    <xdr:cxnSp macro="">
      <xdr:nvCxnSpPr>
        <xdr:cNvPr id="353" name="直線コネクタ 352"/>
        <xdr:cNvCxnSpPr/>
      </xdr:nvCxnSpPr>
      <xdr:spPr>
        <a:xfrm>
          <a:off x="7861300" y="8889898"/>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145948</xdr:rowOff>
    </xdr:from>
    <xdr:to>
      <xdr:col>41</xdr:col>
      <xdr:colOff>50800</xdr:colOff>
      <xdr:row>51</xdr:row>
      <xdr:rowOff>163093</xdr:rowOff>
    </xdr:to>
    <xdr:cxnSp macro="">
      <xdr:nvCxnSpPr>
        <xdr:cNvPr id="356" name="直線コネクタ 355"/>
        <xdr:cNvCxnSpPr/>
      </xdr:nvCxnSpPr>
      <xdr:spPr>
        <a:xfrm flipV="1">
          <a:off x="6972300" y="888989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69545</xdr:rowOff>
    </xdr:from>
    <xdr:to>
      <xdr:col>55</xdr:col>
      <xdr:colOff>50800</xdr:colOff>
      <xdr:row>50</xdr:row>
      <xdr:rowOff>171145</xdr:rowOff>
    </xdr:to>
    <xdr:sp macro="" textlink="">
      <xdr:nvSpPr>
        <xdr:cNvPr id="366" name="楕円 365"/>
        <xdr:cNvSpPr/>
      </xdr:nvSpPr>
      <xdr:spPr>
        <a:xfrm>
          <a:off x="10426700" y="86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22572</xdr:rowOff>
    </xdr:from>
    <xdr:ext cx="534377" cy="259045"/>
    <xdr:sp macro="" textlink="">
      <xdr:nvSpPr>
        <xdr:cNvPr id="367" name="農林水産業費該当値テキスト"/>
        <xdr:cNvSpPr txBox="1"/>
      </xdr:nvSpPr>
      <xdr:spPr>
        <a:xfrm>
          <a:off x="10528300" y="85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167691</xdr:rowOff>
    </xdr:from>
    <xdr:to>
      <xdr:col>50</xdr:col>
      <xdr:colOff>165100</xdr:colOff>
      <xdr:row>51</xdr:row>
      <xdr:rowOff>97841</xdr:rowOff>
    </xdr:to>
    <xdr:sp macro="" textlink="">
      <xdr:nvSpPr>
        <xdr:cNvPr id="368" name="楕円 367"/>
        <xdr:cNvSpPr/>
      </xdr:nvSpPr>
      <xdr:spPr>
        <a:xfrm>
          <a:off x="9588500" y="87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114368</xdr:rowOff>
    </xdr:from>
    <xdr:ext cx="534377" cy="259045"/>
    <xdr:sp macro="" textlink="">
      <xdr:nvSpPr>
        <xdr:cNvPr id="369" name="テキスト ボックス 368"/>
        <xdr:cNvSpPr txBox="1"/>
      </xdr:nvSpPr>
      <xdr:spPr>
        <a:xfrm>
          <a:off x="9372111" y="851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91415</xdr:rowOff>
    </xdr:from>
    <xdr:to>
      <xdr:col>46</xdr:col>
      <xdr:colOff>38100</xdr:colOff>
      <xdr:row>53</xdr:row>
      <xdr:rowOff>21565</xdr:rowOff>
    </xdr:to>
    <xdr:sp macro="" textlink="">
      <xdr:nvSpPr>
        <xdr:cNvPr id="370" name="楕円 369"/>
        <xdr:cNvSpPr/>
      </xdr:nvSpPr>
      <xdr:spPr>
        <a:xfrm>
          <a:off x="8699500" y="90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38092</xdr:rowOff>
    </xdr:from>
    <xdr:ext cx="534377" cy="259045"/>
    <xdr:sp macro="" textlink="">
      <xdr:nvSpPr>
        <xdr:cNvPr id="371" name="テキスト ボックス 370"/>
        <xdr:cNvSpPr txBox="1"/>
      </xdr:nvSpPr>
      <xdr:spPr>
        <a:xfrm>
          <a:off x="8483111" y="8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95148</xdr:rowOff>
    </xdr:from>
    <xdr:to>
      <xdr:col>41</xdr:col>
      <xdr:colOff>101600</xdr:colOff>
      <xdr:row>52</xdr:row>
      <xdr:rowOff>25298</xdr:rowOff>
    </xdr:to>
    <xdr:sp macro="" textlink="">
      <xdr:nvSpPr>
        <xdr:cNvPr id="372" name="楕円 371"/>
        <xdr:cNvSpPr/>
      </xdr:nvSpPr>
      <xdr:spPr>
        <a:xfrm>
          <a:off x="7810500" y="88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41825</xdr:rowOff>
    </xdr:from>
    <xdr:ext cx="534377" cy="259045"/>
    <xdr:sp macro="" textlink="">
      <xdr:nvSpPr>
        <xdr:cNvPr id="373" name="テキスト ボックス 372"/>
        <xdr:cNvSpPr txBox="1"/>
      </xdr:nvSpPr>
      <xdr:spPr>
        <a:xfrm>
          <a:off x="7594111" y="86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112293</xdr:rowOff>
    </xdr:from>
    <xdr:to>
      <xdr:col>36</xdr:col>
      <xdr:colOff>165100</xdr:colOff>
      <xdr:row>52</xdr:row>
      <xdr:rowOff>42443</xdr:rowOff>
    </xdr:to>
    <xdr:sp macro="" textlink="">
      <xdr:nvSpPr>
        <xdr:cNvPr id="374" name="楕円 373"/>
        <xdr:cNvSpPr/>
      </xdr:nvSpPr>
      <xdr:spPr>
        <a:xfrm>
          <a:off x="6921500" y="88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58970</xdr:rowOff>
    </xdr:from>
    <xdr:ext cx="534377" cy="259045"/>
    <xdr:sp macro="" textlink="">
      <xdr:nvSpPr>
        <xdr:cNvPr id="375" name="テキスト ボックス 374"/>
        <xdr:cNvSpPr txBox="1"/>
      </xdr:nvSpPr>
      <xdr:spPr>
        <a:xfrm>
          <a:off x="6705111" y="863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142574</xdr:rowOff>
    </xdr:from>
    <xdr:to>
      <xdr:col>55</xdr:col>
      <xdr:colOff>0</xdr:colOff>
      <xdr:row>78</xdr:row>
      <xdr:rowOff>31441</xdr:rowOff>
    </xdr:to>
    <xdr:cxnSp macro="">
      <xdr:nvCxnSpPr>
        <xdr:cNvPr id="406" name="直線コネクタ 405"/>
        <xdr:cNvCxnSpPr/>
      </xdr:nvCxnSpPr>
      <xdr:spPr>
        <a:xfrm>
          <a:off x="9639300" y="13344224"/>
          <a:ext cx="8382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142574</xdr:rowOff>
    </xdr:from>
    <xdr:to>
      <xdr:col>50</xdr:col>
      <xdr:colOff>114300</xdr:colOff>
      <xdr:row>77</xdr:row>
      <xdr:rowOff>160454</xdr:rowOff>
    </xdr:to>
    <xdr:cxnSp macro="">
      <xdr:nvCxnSpPr>
        <xdr:cNvPr id="409" name="直線コネクタ 408"/>
        <xdr:cNvCxnSpPr/>
      </xdr:nvCxnSpPr>
      <xdr:spPr>
        <a:xfrm flipV="1">
          <a:off x="8750300" y="13344224"/>
          <a:ext cx="889000" cy="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160454</xdr:rowOff>
    </xdr:from>
    <xdr:to>
      <xdr:col>45</xdr:col>
      <xdr:colOff>177800</xdr:colOff>
      <xdr:row>77</xdr:row>
      <xdr:rowOff>163246</xdr:rowOff>
    </xdr:to>
    <xdr:cxnSp macro="">
      <xdr:nvCxnSpPr>
        <xdr:cNvPr id="412" name="直線コネクタ 411"/>
        <xdr:cNvCxnSpPr/>
      </xdr:nvCxnSpPr>
      <xdr:spPr>
        <a:xfrm flipV="1">
          <a:off x="7861300" y="13362104"/>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163246</xdr:rowOff>
    </xdr:from>
    <xdr:to>
      <xdr:col>41</xdr:col>
      <xdr:colOff>50800</xdr:colOff>
      <xdr:row>78</xdr:row>
      <xdr:rowOff>66875</xdr:rowOff>
    </xdr:to>
    <xdr:cxnSp macro="">
      <xdr:nvCxnSpPr>
        <xdr:cNvPr id="415" name="直線コネクタ 414"/>
        <xdr:cNvCxnSpPr/>
      </xdr:nvCxnSpPr>
      <xdr:spPr>
        <a:xfrm flipV="1">
          <a:off x="6972300" y="13364896"/>
          <a:ext cx="889000" cy="7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152091</xdr:rowOff>
    </xdr:from>
    <xdr:to>
      <xdr:col>55</xdr:col>
      <xdr:colOff>50800</xdr:colOff>
      <xdr:row>78</xdr:row>
      <xdr:rowOff>82241</xdr:rowOff>
    </xdr:to>
    <xdr:sp macro="" textlink="">
      <xdr:nvSpPr>
        <xdr:cNvPr id="425" name="楕円 424"/>
        <xdr:cNvSpPr/>
      </xdr:nvSpPr>
      <xdr:spPr>
        <a:xfrm>
          <a:off x="10426700" y="133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3518</xdr:rowOff>
    </xdr:from>
    <xdr:ext cx="534377" cy="259045"/>
    <xdr:sp macro="" textlink="">
      <xdr:nvSpPr>
        <xdr:cNvPr id="426" name="商工費該当値テキスト"/>
        <xdr:cNvSpPr txBox="1"/>
      </xdr:nvSpPr>
      <xdr:spPr>
        <a:xfrm>
          <a:off x="10528300" y="132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91774</xdr:rowOff>
    </xdr:from>
    <xdr:to>
      <xdr:col>50</xdr:col>
      <xdr:colOff>165100</xdr:colOff>
      <xdr:row>78</xdr:row>
      <xdr:rowOff>21924</xdr:rowOff>
    </xdr:to>
    <xdr:sp macro="" textlink="">
      <xdr:nvSpPr>
        <xdr:cNvPr id="427" name="楕円 426"/>
        <xdr:cNvSpPr/>
      </xdr:nvSpPr>
      <xdr:spPr>
        <a:xfrm>
          <a:off x="9588500" y="13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38451</xdr:rowOff>
    </xdr:from>
    <xdr:ext cx="534377" cy="259045"/>
    <xdr:sp macro="" textlink="">
      <xdr:nvSpPr>
        <xdr:cNvPr id="428" name="テキスト ボックス 427"/>
        <xdr:cNvSpPr txBox="1"/>
      </xdr:nvSpPr>
      <xdr:spPr>
        <a:xfrm>
          <a:off x="9372111" y="130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109654</xdr:rowOff>
    </xdr:from>
    <xdr:to>
      <xdr:col>46</xdr:col>
      <xdr:colOff>38100</xdr:colOff>
      <xdr:row>78</xdr:row>
      <xdr:rowOff>39804</xdr:rowOff>
    </xdr:to>
    <xdr:sp macro="" textlink="">
      <xdr:nvSpPr>
        <xdr:cNvPr id="429" name="楕円 428"/>
        <xdr:cNvSpPr/>
      </xdr:nvSpPr>
      <xdr:spPr>
        <a:xfrm>
          <a:off x="8699500" y="133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30931</xdr:rowOff>
    </xdr:from>
    <xdr:ext cx="534377" cy="259045"/>
    <xdr:sp macro="" textlink="">
      <xdr:nvSpPr>
        <xdr:cNvPr id="430" name="テキスト ボックス 429"/>
        <xdr:cNvSpPr txBox="1"/>
      </xdr:nvSpPr>
      <xdr:spPr>
        <a:xfrm>
          <a:off x="8483111" y="134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112446</xdr:rowOff>
    </xdr:from>
    <xdr:to>
      <xdr:col>41</xdr:col>
      <xdr:colOff>101600</xdr:colOff>
      <xdr:row>78</xdr:row>
      <xdr:rowOff>42596</xdr:rowOff>
    </xdr:to>
    <xdr:sp macro="" textlink="">
      <xdr:nvSpPr>
        <xdr:cNvPr id="431" name="楕円 430"/>
        <xdr:cNvSpPr/>
      </xdr:nvSpPr>
      <xdr:spPr>
        <a:xfrm>
          <a:off x="7810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33723</xdr:rowOff>
    </xdr:from>
    <xdr:ext cx="534377" cy="259045"/>
    <xdr:sp macro="" textlink="">
      <xdr:nvSpPr>
        <xdr:cNvPr id="432" name="テキスト ボックス 431"/>
        <xdr:cNvSpPr txBox="1"/>
      </xdr:nvSpPr>
      <xdr:spPr>
        <a:xfrm>
          <a:off x="7594111" y="134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16075</xdr:rowOff>
    </xdr:from>
    <xdr:to>
      <xdr:col>36</xdr:col>
      <xdr:colOff>165100</xdr:colOff>
      <xdr:row>78</xdr:row>
      <xdr:rowOff>117675</xdr:rowOff>
    </xdr:to>
    <xdr:sp macro="" textlink="">
      <xdr:nvSpPr>
        <xdr:cNvPr id="433" name="楕円 432"/>
        <xdr:cNvSpPr/>
      </xdr:nvSpPr>
      <xdr:spPr>
        <a:xfrm>
          <a:off x="6921500" y="133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134202</xdr:rowOff>
    </xdr:from>
    <xdr:ext cx="534377" cy="259045"/>
    <xdr:sp macro="" textlink="">
      <xdr:nvSpPr>
        <xdr:cNvPr id="434" name="テキスト ボックス 433"/>
        <xdr:cNvSpPr txBox="1"/>
      </xdr:nvSpPr>
      <xdr:spPr>
        <a:xfrm>
          <a:off x="6705111" y="131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157349</xdr:rowOff>
    </xdr:from>
    <xdr:to>
      <xdr:col>55</xdr:col>
      <xdr:colOff>0</xdr:colOff>
      <xdr:row>93</xdr:row>
      <xdr:rowOff>53290</xdr:rowOff>
    </xdr:to>
    <xdr:cxnSp macro="">
      <xdr:nvCxnSpPr>
        <xdr:cNvPr id="462" name="直線コネクタ 461"/>
        <xdr:cNvCxnSpPr/>
      </xdr:nvCxnSpPr>
      <xdr:spPr>
        <a:xfrm flipV="1">
          <a:off x="9639300" y="15930749"/>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53290</xdr:rowOff>
    </xdr:from>
    <xdr:to>
      <xdr:col>50</xdr:col>
      <xdr:colOff>114300</xdr:colOff>
      <xdr:row>94</xdr:row>
      <xdr:rowOff>134648</xdr:rowOff>
    </xdr:to>
    <xdr:cxnSp macro="">
      <xdr:nvCxnSpPr>
        <xdr:cNvPr id="465" name="直線コネクタ 464"/>
        <xdr:cNvCxnSpPr/>
      </xdr:nvCxnSpPr>
      <xdr:spPr>
        <a:xfrm flipV="1">
          <a:off x="8750300" y="15998140"/>
          <a:ext cx="889000" cy="2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134648</xdr:rowOff>
    </xdr:from>
    <xdr:to>
      <xdr:col>45</xdr:col>
      <xdr:colOff>177800</xdr:colOff>
      <xdr:row>95</xdr:row>
      <xdr:rowOff>43093</xdr:rowOff>
    </xdr:to>
    <xdr:cxnSp macro="">
      <xdr:nvCxnSpPr>
        <xdr:cNvPr id="468" name="直線コネクタ 467"/>
        <xdr:cNvCxnSpPr/>
      </xdr:nvCxnSpPr>
      <xdr:spPr>
        <a:xfrm flipV="1">
          <a:off x="7861300" y="16250948"/>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43093</xdr:rowOff>
    </xdr:from>
    <xdr:to>
      <xdr:col>41</xdr:col>
      <xdr:colOff>50800</xdr:colOff>
      <xdr:row>95</xdr:row>
      <xdr:rowOff>70183</xdr:rowOff>
    </xdr:to>
    <xdr:cxnSp macro="">
      <xdr:nvCxnSpPr>
        <xdr:cNvPr id="471" name="直線コネクタ 470"/>
        <xdr:cNvCxnSpPr/>
      </xdr:nvCxnSpPr>
      <xdr:spPr>
        <a:xfrm flipV="1">
          <a:off x="6972300" y="16330843"/>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106549</xdr:rowOff>
    </xdr:from>
    <xdr:to>
      <xdr:col>55</xdr:col>
      <xdr:colOff>50800</xdr:colOff>
      <xdr:row>93</xdr:row>
      <xdr:rowOff>36699</xdr:rowOff>
    </xdr:to>
    <xdr:sp macro="" textlink="">
      <xdr:nvSpPr>
        <xdr:cNvPr id="481" name="楕円 480"/>
        <xdr:cNvSpPr/>
      </xdr:nvSpPr>
      <xdr:spPr>
        <a:xfrm>
          <a:off x="104267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129426</xdr:rowOff>
    </xdr:from>
    <xdr:ext cx="534377" cy="259045"/>
    <xdr:sp macro="" textlink="">
      <xdr:nvSpPr>
        <xdr:cNvPr id="482" name="土木費該当値テキスト"/>
        <xdr:cNvSpPr txBox="1"/>
      </xdr:nvSpPr>
      <xdr:spPr>
        <a:xfrm>
          <a:off x="10528300" y="157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2490</xdr:rowOff>
    </xdr:from>
    <xdr:to>
      <xdr:col>50</xdr:col>
      <xdr:colOff>165100</xdr:colOff>
      <xdr:row>93</xdr:row>
      <xdr:rowOff>104090</xdr:rowOff>
    </xdr:to>
    <xdr:sp macro="" textlink="">
      <xdr:nvSpPr>
        <xdr:cNvPr id="483" name="楕円 482"/>
        <xdr:cNvSpPr/>
      </xdr:nvSpPr>
      <xdr:spPr>
        <a:xfrm>
          <a:off x="9588500" y="159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120617</xdr:rowOff>
    </xdr:from>
    <xdr:ext cx="534377" cy="259045"/>
    <xdr:sp macro="" textlink="">
      <xdr:nvSpPr>
        <xdr:cNvPr id="484" name="テキスト ボックス 483"/>
        <xdr:cNvSpPr txBox="1"/>
      </xdr:nvSpPr>
      <xdr:spPr>
        <a:xfrm>
          <a:off x="9372111" y="1572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83848</xdr:rowOff>
    </xdr:from>
    <xdr:to>
      <xdr:col>46</xdr:col>
      <xdr:colOff>38100</xdr:colOff>
      <xdr:row>95</xdr:row>
      <xdr:rowOff>13998</xdr:rowOff>
    </xdr:to>
    <xdr:sp macro="" textlink="">
      <xdr:nvSpPr>
        <xdr:cNvPr id="485" name="楕円 484"/>
        <xdr:cNvSpPr/>
      </xdr:nvSpPr>
      <xdr:spPr>
        <a:xfrm>
          <a:off x="8699500" y="162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30525</xdr:rowOff>
    </xdr:from>
    <xdr:ext cx="534377" cy="259045"/>
    <xdr:sp macro="" textlink="">
      <xdr:nvSpPr>
        <xdr:cNvPr id="486" name="テキスト ボックス 485"/>
        <xdr:cNvSpPr txBox="1"/>
      </xdr:nvSpPr>
      <xdr:spPr>
        <a:xfrm>
          <a:off x="8483111" y="159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163743</xdr:rowOff>
    </xdr:from>
    <xdr:to>
      <xdr:col>41</xdr:col>
      <xdr:colOff>101600</xdr:colOff>
      <xdr:row>95</xdr:row>
      <xdr:rowOff>93893</xdr:rowOff>
    </xdr:to>
    <xdr:sp macro="" textlink="">
      <xdr:nvSpPr>
        <xdr:cNvPr id="487" name="楕円 486"/>
        <xdr:cNvSpPr/>
      </xdr:nvSpPr>
      <xdr:spPr>
        <a:xfrm>
          <a:off x="7810500" y="162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110420</xdr:rowOff>
    </xdr:from>
    <xdr:ext cx="534377" cy="259045"/>
    <xdr:sp macro="" textlink="">
      <xdr:nvSpPr>
        <xdr:cNvPr id="488" name="テキスト ボックス 487"/>
        <xdr:cNvSpPr txBox="1"/>
      </xdr:nvSpPr>
      <xdr:spPr>
        <a:xfrm>
          <a:off x="7594111" y="1605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19383</xdr:rowOff>
    </xdr:from>
    <xdr:to>
      <xdr:col>36</xdr:col>
      <xdr:colOff>165100</xdr:colOff>
      <xdr:row>95</xdr:row>
      <xdr:rowOff>120983</xdr:rowOff>
    </xdr:to>
    <xdr:sp macro="" textlink="">
      <xdr:nvSpPr>
        <xdr:cNvPr id="489" name="楕円 488"/>
        <xdr:cNvSpPr/>
      </xdr:nvSpPr>
      <xdr:spPr>
        <a:xfrm>
          <a:off x="6921500" y="1630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137510</xdr:rowOff>
    </xdr:from>
    <xdr:ext cx="534377" cy="259045"/>
    <xdr:sp macro="" textlink="">
      <xdr:nvSpPr>
        <xdr:cNvPr id="490" name="テキスト ボックス 489"/>
        <xdr:cNvSpPr txBox="1"/>
      </xdr:nvSpPr>
      <xdr:spPr>
        <a:xfrm>
          <a:off x="6705111" y="1608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31387</xdr:rowOff>
    </xdr:from>
    <xdr:to>
      <xdr:col>85</xdr:col>
      <xdr:colOff>127000</xdr:colOff>
      <xdr:row>36</xdr:row>
      <xdr:rowOff>162887</xdr:rowOff>
    </xdr:to>
    <xdr:cxnSp macro="">
      <xdr:nvCxnSpPr>
        <xdr:cNvPr id="522" name="直線コネクタ 521"/>
        <xdr:cNvCxnSpPr/>
      </xdr:nvCxnSpPr>
      <xdr:spPr>
        <a:xfrm flipV="1">
          <a:off x="15481300" y="6203587"/>
          <a:ext cx="838200" cy="1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162887</xdr:rowOff>
    </xdr:from>
    <xdr:to>
      <xdr:col>81</xdr:col>
      <xdr:colOff>50800</xdr:colOff>
      <xdr:row>37</xdr:row>
      <xdr:rowOff>32367</xdr:rowOff>
    </xdr:to>
    <xdr:cxnSp macro="">
      <xdr:nvCxnSpPr>
        <xdr:cNvPr id="525" name="直線コネクタ 524"/>
        <xdr:cNvCxnSpPr/>
      </xdr:nvCxnSpPr>
      <xdr:spPr>
        <a:xfrm flipV="1">
          <a:off x="14592300" y="6335087"/>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133386</xdr:rowOff>
    </xdr:from>
    <xdr:to>
      <xdr:col>76</xdr:col>
      <xdr:colOff>114300</xdr:colOff>
      <xdr:row>37</xdr:row>
      <xdr:rowOff>32367</xdr:rowOff>
    </xdr:to>
    <xdr:cxnSp macro="">
      <xdr:nvCxnSpPr>
        <xdr:cNvPr id="528" name="直線コネクタ 527"/>
        <xdr:cNvCxnSpPr/>
      </xdr:nvCxnSpPr>
      <xdr:spPr>
        <a:xfrm>
          <a:off x="13703300" y="6305586"/>
          <a:ext cx="8890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133386</xdr:rowOff>
    </xdr:from>
    <xdr:to>
      <xdr:col>71</xdr:col>
      <xdr:colOff>177800</xdr:colOff>
      <xdr:row>36</xdr:row>
      <xdr:rowOff>160710</xdr:rowOff>
    </xdr:to>
    <xdr:cxnSp macro="">
      <xdr:nvCxnSpPr>
        <xdr:cNvPr id="531" name="直線コネクタ 530"/>
        <xdr:cNvCxnSpPr/>
      </xdr:nvCxnSpPr>
      <xdr:spPr>
        <a:xfrm flipV="1">
          <a:off x="12814300" y="6305586"/>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152037</xdr:rowOff>
    </xdr:from>
    <xdr:to>
      <xdr:col>85</xdr:col>
      <xdr:colOff>177800</xdr:colOff>
      <xdr:row>36</xdr:row>
      <xdr:rowOff>82187</xdr:rowOff>
    </xdr:to>
    <xdr:sp macro="" textlink="">
      <xdr:nvSpPr>
        <xdr:cNvPr id="541" name="楕円 540"/>
        <xdr:cNvSpPr/>
      </xdr:nvSpPr>
      <xdr:spPr>
        <a:xfrm>
          <a:off x="162687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3464</xdr:rowOff>
    </xdr:from>
    <xdr:ext cx="534377" cy="259045"/>
    <xdr:sp macro="" textlink="">
      <xdr:nvSpPr>
        <xdr:cNvPr id="542" name="消防費該当値テキスト"/>
        <xdr:cNvSpPr txBox="1"/>
      </xdr:nvSpPr>
      <xdr:spPr>
        <a:xfrm>
          <a:off x="16370300" y="6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112087</xdr:rowOff>
    </xdr:from>
    <xdr:to>
      <xdr:col>81</xdr:col>
      <xdr:colOff>101600</xdr:colOff>
      <xdr:row>37</xdr:row>
      <xdr:rowOff>42237</xdr:rowOff>
    </xdr:to>
    <xdr:sp macro="" textlink="">
      <xdr:nvSpPr>
        <xdr:cNvPr id="543" name="楕円 542"/>
        <xdr:cNvSpPr/>
      </xdr:nvSpPr>
      <xdr:spPr>
        <a:xfrm>
          <a:off x="15430500" y="62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58764</xdr:rowOff>
    </xdr:from>
    <xdr:ext cx="534377" cy="259045"/>
    <xdr:sp macro="" textlink="">
      <xdr:nvSpPr>
        <xdr:cNvPr id="544" name="テキスト ボックス 543"/>
        <xdr:cNvSpPr txBox="1"/>
      </xdr:nvSpPr>
      <xdr:spPr>
        <a:xfrm>
          <a:off x="15214111" y="60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153017</xdr:rowOff>
    </xdr:from>
    <xdr:to>
      <xdr:col>76</xdr:col>
      <xdr:colOff>165100</xdr:colOff>
      <xdr:row>37</xdr:row>
      <xdr:rowOff>83167</xdr:rowOff>
    </xdr:to>
    <xdr:sp macro="" textlink="">
      <xdr:nvSpPr>
        <xdr:cNvPr id="545" name="楕円 544"/>
        <xdr:cNvSpPr/>
      </xdr:nvSpPr>
      <xdr:spPr>
        <a:xfrm>
          <a:off x="14541500" y="63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99694</xdr:rowOff>
    </xdr:from>
    <xdr:ext cx="534377" cy="259045"/>
    <xdr:sp macro="" textlink="">
      <xdr:nvSpPr>
        <xdr:cNvPr id="546" name="テキスト ボックス 545"/>
        <xdr:cNvSpPr txBox="1"/>
      </xdr:nvSpPr>
      <xdr:spPr>
        <a:xfrm>
          <a:off x="14325111" y="61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82586</xdr:rowOff>
    </xdr:from>
    <xdr:to>
      <xdr:col>72</xdr:col>
      <xdr:colOff>38100</xdr:colOff>
      <xdr:row>37</xdr:row>
      <xdr:rowOff>12736</xdr:rowOff>
    </xdr:to>
    <xdr:sp macro="" textlink="">
      <xdr:nvSpPr>
        <xdr:cNvPr id="547" name="楕円 546"/>
        <xdr:cNvSpPr/>
      </xdr:nvSpPr>
      <xdr:spPr>
        <a:xfrm>
          <a:off x="13652500" y="62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29263</xdr:rowOff>
    </xdr:from>
    <xdr:ext cx="534377" cy="259045"/>
    <xdr:sp macro="" textlink="">
      <xdr:nvSpPr>
        <xdr:cNvPr id="548" name="テキスト ボックス 547"/>
        <xdr:cNvSpPr txBox="1"/>
      </xdr:nvSpPr>
      <xdr:spPr>
        <a:xfrm>
          <a:off x="13436111" y="60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109910</xdr:rowOff>
    </xdr:from>
    <xdr:to>
      <xdr:col>67</xdr:col>
      <xdr:colOff>101600</xdr:colOff>
      <xdr:row>37</xdr:row>
      <xdr:rowOff>40060</xdr:rowOff>
    </xdr:to>
    <xdr:sp macro="" textlink="">
      <xdr:nvSpPr>
        <xdr:cNvPr id="549" name="楕円 548"/>
        <xdr:cNvSpPr/>
      </xdr:nvSpPr>
      <xdr:spPr>
        <a:xfrm>
          <a:off x="12763500" y="6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56587</xdr:rowOff>
    </xdr:from>
    <xdr:ext cx="534377" cy="259045"/>
    <xdr:sp macro="" textlink="">
      <xdr:nvSpPr>
        <xdr:cNvPr id="550" name="テキスト ボックス 549"/>
        <xdr:cNvSpPr txBox="1"/>
      </xdr:nvSpPr>
      <xdr:spPr>
        <a:xfrm>
          <a:off x="12547111" y="6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96929</xdr:rowOff>
    </xdr:from>
    <xdr:to>
      <xdr:col>85</xdr:col>
      <xdr:colOff>127000</xdr:colOff>
      <xdr:row>55</xdr:row>
      <xdr:rowOff>75806</xdr:rowOff>
    </xdr:to>
    <xdr:cxnSp macro="">
      <xdr:nvCxnSpPr>
        <xdr:cNvPr id="578" name="直線コネクタ 577"/>
        <xdr:cNvCxnSpPr/>
      </xdr:nvCxnSpPr>
      <xdr:spPr>
        <a:xfrm flipV="1">
          <a:off x="15481300" y="9355229"/>
          <a:ext cx="838200" cy="15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75806</xdr:rowOff>
    </xdr:from>
    <xdr:to>
      <xdr:col>81</xdr:col>
      <xdr:colOff>50800</xdr:colOff>
      <xdr:row>56</xdr:row>
      <xdr:rowOff>22314</xdr:rowOff>
    </xdr:to>
    <xdr:cxnSp macro="">
      <xdr:nvCxnSpPr>
        <xdr:cNvPr id="581" name="直線コネクタ 580"/>
        <xdr:cNvCxnSpPr/>
      </xdr:nvCxnSpPr>
      <xdr:spPr>
        <a:xfrm flipV="1">
          <a:off x="14592300" y="9505556"/>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46157</xdr:rowOff>
    </xdr:from>
    <xdr:to>
      <xdr:col>76</xdr:col>
      <xdr:colOff>114300</xdr:colOff>
      <xdr:row>56</xdr:row>
      <xdr:rowOff>22314</xdr:rowOff>
    </xdr:to>
    <xdr:cxnSp macro="">
      <xdr:nvCxnSpPr>
        <xdr:cNvPr id="584" name="直線コネクタ 583"/>
        <xdr:cNvCxnSpPr/>
      </xdr:nvCxnSpPr>
      <xdr:spPr>
        <a:xfrm>
          <a:off x="13703300" y="9475907"/>
          <a:ext cx="889000" cy="1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46157</xdr:rowOff>
    </xdr:from>
    <xdr:to>
      <xdr:col>71</xdr:col>
      <xdr:colOff>177800</xdr:colOff>
      <xdr:row>55</xdr:row>
      <xdr:rowOff>56490</xdr:rowOff>
    </xdr:to>
    <xdr:cxnSp macro="">
      <xdr:nvCxnSpPr>
        <xdr:cNvPr id="587" name="直線コネクタ 586"/>
        <xdr:cNvCxnSpPr/>
      </xdr:nvCxnSpPr>
      <xdr:spPr>
        <a:xfrm flipV="1">
          <a:off x="12814300" y="9475907"/>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46129</xdr:rowOff>
    </xdr:from>
    <xdr:to>
      <xdr:col>85</xdr:col>
      <xdr:colOff>177800</xdr:colOff>
      <xdr:row>54</xdr:row>
      <xdr:rowOff>147729</xdr:rowOff>
    </xdr:to>
    <xdr:sp macro="" textlink="">
      <xdr:nvSpPr>
        <xdr:cNvPr id="597" name="楕円 596"/>
        <xdr:cNvSpPr/>
      </xdr:nvSpPr>
      <xdr:spPr>
        <a:xfrm>
          <a:off x="16268700" y="93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69006</xdr:rowOff>
    </xdr:from>
    <xdr:ext cx="534377" cy="259045"/>
    <xdr:sp macro="" textlink="">
      <xdr:nvSpPr>
        <xdr:cNvPr id="598" name="教育費該当値テキスト"/>
        <xdr:cNvSpPr txBox="1"/>
      </xdr:nvSpPr>
      <xdr:spPr>
        <a:xfrm>
          <a:off x="16370300" y="915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25006</xdr:rowOff>
    </xdr:from>
    <xdr:to>
      <xdr:col>81</xdr:col>
      <xdr:colOff>101600</xdr:colOff>
      <xdr:row>55</xdr:row>
      <xdr:rowOff>126606</xdr:rowOff>
    </xdr:to>
    <xdr:sp macro="" textlink="">
      <xdr:nvSpPr>
        <xdr:cNvPr id="599" name="楕円 598"/>
        <xdr:cNvSpPr/>
      </xdr:nvSpPr>
      <xdr:spPr>
        <a:xfrm>
          <a:off x="15430500" y="94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117733</xdr:rowOff>
    </xdr:from>
    <xdr:ext cx="534377" cy="259045"/>
    <xdr:sp macro="" textlink="">
      <xdr:nvSpPr>
        <xdr:cNvPr id="600" name="テキスト ボックス 599"/>
        <xdr:cNvSpPr txBox="1"/>
      </xdr:nvSpPr>
      <xdr:spPr>
        <a:xfrm>
          <a:off x="15214111" y="95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142964</xdr:rowOff>
    </xdr:from>
    <xdr:to>
      <xdr:col>76</xdr:col>
      <xdr:colOff>165100</xdr:colOff>
      <xdr:row>56</xdr:row>
      <xdr:rowOff>73114</xdr:rowOff>
    </xdr:to>
    <xdr:sp macro="" textlink="">
      <xdr:nvSpPr>
        <xdr:cNvPr id="601" name="楕円 600"/>
        <xdr:cNvSpPr/>
      </xdr:nvSpPr>
      <xdr:spPr>
        <a:xfrm>
          <a:off x="14541500" y="9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64241</xdr:rowOff>
    </xdr:from>
    <xdr:ext cx="534377" cy="259045"/>
    <xdr:sp macro="" textlink="">
      <xdr:nvSpPr>
        <xdr:cNvPr id="602" name="テキスト ボックス 601"/>
        <xdr:cNvSpPr txBox="1"/>
      </xdr:nvSpPr>
      <xdr:spPr>
        <a:xfrm>
          <a:off x="14325111" y="96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166807</xdr:rowOff>
    </xdr:from>
    <xdr:to>
      <xdr:col>72</xdr:col>
      <xdr:colOff>38100</xdr:colOff>
      <xdr:row>55</xdr:row>
      <xdr:rowOff>96957</xdr:rowOff>
    </xdr:to>
    <xdr:sp macro="" textlink="">
      <xdr:nvSpPr>
        <xdr:cNvPr id="603" name="楕円 602"/>
        <xdr:cNvSpPr/>
      </xdr:nvSpPr>
      <xdr:spPr>
        <a:xfrm>
          <a:off x="13652500" y="94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88084</xdr:rowOff>
    </xdr:from>
    <xdr:ext cx="534377" cy="259045"/>
    <xdr:sp macro="" textlink="">
      <xdr:nvSpPr>
        <xdr:cNvPr id="604" name="テキスト ボックス 603"/>
        <xdr:cNvSpPr txBox="1"/>
      </xdr:nvSpPr>
      <xdr:spPr>
        <a:xfrm>
          <a:off x="13436111" y="95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5690</xdr:rowOff>
    </xdr:from>
    <xdr:to>
      <xdr:col>67</xdr:col>
      <xdr:colOff>101600</xdr:colOff>
      <xdr:row>55</xdr:row>
      <xdr:rowOff>107290</xdr:rowOff>
    </xdr:to>
    <xdr:sp macro="" textlink="">
      <xdr:nvSpPr>
        <xdr:cNvPr id="605" name="楕円 604"/>
        <xdr:cNvSpPr/>
      </xdr:nvSpPr>
      <xdr:spPr>
        <a:xfrm>
          <a:off x="12763500" y="94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123817</xdr:rowOff>
    </xdr:from>
    <xdr:ext cx="534377" cy="259045"/>
    <xdr:sp macro="" textlink="">
      <xdr:nvSpPr>
        <xdr:cNvPr id="606" name="テキスト ボックス 605"/>
        <xdr:cNvSpPr txBox="1"/>
      </xdr:nvSpPr>
      <xdr:spPr>
        <a:xfrm>
          <a:off x="12547111" y="9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71348</xdr:rowOff>
    </xdr:from>
    <xdr:to>
      <xdr:col>85</xdr:col>
      <xdr:colOff>127000</xdr:colOff>
      <xdr:row>78</xdr:row>
      <xdr:rowOff>66472</xdr:rowOff>
    </xdr:to>
    <xdr:cxnSp macro="">
      <xdr:nvCxnSpPr>
        <xdr:cNvPr id="635" name="直線コネクタ 634"/>
        <xdr:cNvCxnSpPr/>
      </xdr:nvCxnSpPr>
      <xdr:spPr>
        <a:xfrm flipV="1">
          <a:off x="15481300" y="12930098"/>
          <a:ext cx="838200" cy="5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66472</xdr:rowOff>
    </xdr:from>
    <xdr:to>
      <xdr:col>81</xdr:col>
      <xdr:colOff>50800</xdr:colOff>
      <xdr:row>78</xdr:row>
      <xdr:rowOff>162103</xdr:rowOff>
    </xdr:to>
    <xdr:cxnSp macro="">
      <xdr:nvCxnSpPr>
        <xdr:cNvPr id="638" name="直線コネクタ 637"/>
        <xdr:cNvCxnSpPr/>
      </xdr:nvCxnSpPr>
      <xdr:spPr>
        <a:xfrm flipV="1">
          <a:off x="14592300" y="1343957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55575</xdr:rowOff>
    </xdr:from>
    <xdr:to>
      <xdr:col>76</xdr:col>
      <xdr:colOff>114300</xdr:colOff>
      <xdr:row>78</xdr:row>
      <xdr:rowOff>162103</xdr:rowOff>
    </xdr:to>
    <xdr:cxnSp macro="">
      <xdr:nvCxnSpPr>
        <xdr:cNvPr id="641" name="直線コネクタ 640"/>
        <xdr:cNvCxnSpPr/>
      </xdr:nvCxnSpPr>
      <xdr:spPr>
        <a:xfrm>
          <a:off x="13703300" y="13428675"/>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55575</xdr:rowOff>
    </xdr:from>
    <xdr:to>
      <xdr:col>71</xdr:col>
      <xdr:colOff>177800</xdr:colOff>
      <xdr:row>78</xdr:row>
      <xdr:rowOff>75767</xdr:rowOff>
    </xdr:to>
    <xdr:cxnSp macro="">
      <xdr:nvCxnSpPr>
        <xdr:cNvPr id="644" name="直線コネクタ 643"/>
        <xdr:cNvCxnSpPr/>
      </xdr:nvCxnSpPr>
      <xdr:spPr>
        <a:xfrm flipV="1">
          <a:off x="12814300" y="13428675"/>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20548</xdr:rowOff>
    </xdr:from>
    <xdr:to>
      <xdr:col>85</xdr:col>
      <xdr:colOff>177800</xdr:colOff>
      <xdr:row>75</xdr:row>
      <xdr:rowOff>122148</xdr:rowOff>
    </xdr:to>
    <xdr:sp macro="" textlink="">
      <xdr:nvSpPr>
        <xdr:cNvPr id="654" name="楕円 653"/>
        <xdr:cNvSpPr/>
      </xdr:nvSpPr>
      <xdr:spPr>
        <a:xfrm>
          <a:off x="162687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43425</xdr:rowOff>
    </xdr:from>
    <xdr:ext cx="469744" cy="259045"/>
    <xdr:sp macro="" textlink="">
      <xdr:nvSpPr>
        <xdr:cNvPr id="655" name="災害復旧費該当値テキスト"/>
        <xdr:cNvSpPr txBox="1"/>
      </xdr:nvSpPr>
      <xdr:spPr>
        <a:xfrm>
          <a:off x="16370300" y="12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15672</xdr:rowOff>
    </xdr:from>
    <xdr:to>
      <xdr:col>81</xdr:col>
      <xdr:colOff>101600</xdr:colOff>
      <xdr:row>78</xdr:row>
      <xdr:rowOff>117272</xdr:rowOff>
    </xdr:to>
    <xdr:sp macro="" textlink="">
      <xdr:nvSpPr>
        <xdr:cNvPr id="656" name="楕円 655"/>
        <xdr:cNvSpPr/>
      </xdr:nvSpPr>
      <xdr:spPr>
        <a:xfrm>
          <a:off x="15430500" y="133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133799</xdr:rowOff>
    </xdr:from>
    <xdr:ext cx="469744" cy="259045"/>
    <xdr:sp macro="" textlink="">
      <xdr:nvSpPr>
        <xdr:cNvPr id="657" name="テキスト ボックス 656"/>
        <xdr:cNvSpPr txBox="1"/>
      </xdr:nvSpPr>
      <xdr:spPr>
        <a:xfrm>
          <a:off x="15246428" y="131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111303</xdr:rowOff>
    </xdr:from>
    <xdr:to>
      <xdr:col>76</xdr:col>
      <xdr:colOff>165100</xdr:colOff>
      <xdr:row>79</xdr:row>
      <xdr:rowOff>41453</xdr:rowOff>
    </xdr:to>
    <xdr:sp macro="" textlink="">
      <xdr:nvSpPr>
        <xdr:cNvPr id="658" name="楕円 657"/>
        <xdr:cNvSpPr/>
      </xdr:nvSpPr>
      <xdr:spPr>
        <a:xfrm>
          <a:off x="14541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32580</xdr:rowOff>
    </xdr:from>
    <xdr:ext cx="378565" cy="259045"/>
    <xdr:sp macro="" textlink="">
      <xdr:nvSpPr>
        <xdr:cNvPr id="659" name="テキスト ボックス 658"/>
        <xdr:cNvSpPr txBox="1"/>
      </xdr:nvSpPr>
      <xdr:spPr>
        <a:xfrm>
          <a:off x="14403017" y="13577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4775</xdr:rowOff>
    </xdr:from>
    <xdr:to>
      <xdr:col>72</xdr:col>
      <xdr:colOff>38100</xdr:colOff>
      <xdr:row>78</xdr:row>
      <xdr:rowOff>106375</xdr:rowOff>
    </xdr:to>
    <xdr:sp macro="" textlink="">
      <xdr:nvSpPr>
        <xdr:cNvPr id="660" name="楕円 659"/>
        <xdr:cNvSpPr/>
      </xdr:nvSpPr>
      <xdr:spPr>
        <a:xfrm>
          <a:off x="13652500" y="133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97502</xdr:rowOff>
    </xdr:from>
    <xdr:ext cx="469744" cy="259045"/>
    <xdr:sp macro="" textlink="">
      <xdr:nvSpPr>
        <xdr:cNvPr id="661" name="テキスト ボックス 660"/>
        <xdr:cNvSpPr txBox="1"/>
      </xdr:nvSpPr>
      <xdr:spPr>
        <a:xfrm>
          <a:off x="13468428" y="13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24967</xdr:rowOff>
    </xdr:from>
    <xdr:to>
      <xdr:col>67</xdr:col>
      <xdr:colOff>101600</xdr:colOff>
      <xdr:row>78</xdr:row>
      <xdr:rowOff>126567</xdr:rowOff>
    </xdr:to>
    <xdr:sp macro="" textlink="">
      <xdr:nvSpPr>
        <xdr:cNvPr id="662" name="楕円 661"/>
        <xdr:cNvSpPr/>
      </xdr:nvSpPr>
      <xdr:spPr>
        <a:xfrm>
          <a:off x="12763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117694</xdr:rowOff>
    </xdr:from>
    <xdr:ext cx="469744" cy="259045"/>
    <xdr:sp macro="" textlink="">
      <xdr:nvSpPr>
        <xdr:cNvPr id="663" name="テキスト ボックス 662"/>
        <xdr:cNvSpPr txBox="1"/>
      </xdr:nvSpPr>
      <xdr:spPr>
        <a:xfrm>
          <a:off x="12579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19228</xdr:rowOff>
    </xdr:from>
    <xdr:to>
      <xdr:col>85</xdr:col>
      <xdr:colOff>127000</xdr:colOff>
      <xdr:row>91</xdr:row>
      <xdr:rowOff>99780</xdr:rowOff>
    </xdr:to>
    <xdr:cxnSp macro="">
      <xdr:nvCxnSpPr>
        <xdr:cNvPr id="697" name="直線コネクタ 696"/>
        <xdr:cNvCxnSpPr/>
      </xdr:nvCxnSpPr>
      <xdr:spPr>
        <a:xfrm>
          <a:off x="15481300" y="15621178"/>
          <a:ext cx="838200" cy="8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102696</xdr:rowOff>
    </xdr:from>
    <xdr:to>
      <xdr:col>81</xdr:col>
      <xdr:colOff>50800</xdr:colOff>
      <xdr:row>91</xdr:row>
      <xdr:rowOff>19228</xdr:rowOff>
    </xdr:to>
    <xdr:cxnSp macro="">
      <xdr:nvCxnSpPr>
        <xdr:cNvPr id="700" name="直線コネクタ 699"/>
        <xdr:cNvCxnSpPr/>
      </xdr:nvCxnSpPr>
      <xdr:spPr>
        <a:xfrm>
          <a:off x="14592300" y="15533196"/>
          <a:ext cx="889000" cy="8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102696</xdr:rowOff>
    </xdr:from>
    <xdr:to>
      <xdr:col>76</xdr:col>
      <xdr:colOff>114300</xdr:colOff>
      <xdr:row>90</xdr:row>
      <xdr:rowOff>109153</xdr:rowOff>
    </xdr:to>
    <xdr:cxnSp macro="">
      <xdr:nvCxnSpPr>
        <xdr:cNvPr id="703" name="直線コネクタ 702"/>
        <xdr:cNvCxnSpPr/>
      </xdr:nvCxnSpPr>
      <xdr:spPr>
        <a:xfrm flipV="1">
          <a:off x="13703300" y="15533196"/>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109153</xdr:rowOff>
    </xdr:from>
    <xdr:to>
      <xdr:col>71</xdr:col>
      <xdr:colOff>177800</xdr:colOff>
      <xdr:row>90</xdr:row>
      <xdr:rowOff>161389</xdr:rowOff>
    </xdr:to>
    <xdr:cxnSp macro="">
      <xdr:nvCxnSpPr>
        <xdr:cNvPr id="706" name="直線コネクタ 705"/>
        <xdr:cNvCxnSpPr/>
      </xdr:nvCxnSpPr>
      <xdr:spPr>
        <a:xfrm flipV="1">
          <a:off x="12814300" y="15539653"/>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48980</xdr:rowOff>
    </xdr:from>
    <xdr:to>
      <xdr:col>85</xdr:col>
      <xdr:colOff>177800</xdr:colOff>
      <xdr:row>91</xdr:row>
      <xdr:rowOff>150580</xdr:rowOff>
    </xdr:to>
    <xdr:sp macro="" textlink="">
      <xdr:nvSpPr>
        <xdr:cNvPr id="716" name="楕円 715"/>
        <xdr:cNvSpPr/>
      </xdr:nvSpPr>
      <xdr:spPr>
        <a:xfrm>
          <a:off x="16268700" y="156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71857</xdr:rowOff>
    </xdr:from>
    <xdr:ext cx="534377" cy="259045"/>
    <xdr:sp macro="" textlink="">
      <xdr:nvSpPr>
        <xdr:cNvPr id="717" name="公債費該当値テキスト"/>
        <xdr:cNvSpPr txBox="1"/>
      </xdr:nvSpPr>
      <xdr:spPr>
        <a:xfrm>
          <a:off x="16370300" y="155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139878</xdr:rowOff>
    </xdr:from>
    <xdr:to>
      <xdr:col>81</xdr:col>
      <xdr:colOff>101600</xdr:colOff>
      <xdr:row>91</xdr:row>
      <xdr:rowOff>70028</xdr:rowOff>
    </xdr:to>
    <xdr:sp macro="" textlink="">
      <xdr:nvSpPr>
        <xdr:cNvPr id="718" name="楕円 717"/>
        <xdr:cNvSpPr/>
      </xdr:nvSpPr>
      <xdr:spPr>
        <a:xfrm>
          <a:off x="15430500" y="155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86555</xdr:rowOff>
    </xdr:from>
    <xdr:ext cx="534377" cy="259045"/>
    <xdr:sp macro="" textlink="">
      <xdr:nvSpPr>
        <xdr:cNvPr id="719" name="テキスト ボックス 718"/>
        <xdr:cNvSpPr txBox="1"/>
      </xdr:nvSpPr>
      <xdr:spPr>
        <a:xfrm>
          <a:off x="15214111" y="153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51896</xdr:rowOff>
    </xdr:from>
    <xdr:to>
      <xdr:col>76</xdr:col>
      <xdr:colOff>165100</xdr:colOff>
      <xdr:row>90</xdr:row>
      <xdr:rowOff>153496</xdr:rowOff>
    </xdr:to>
    <xdr:sp macro="" textlink="">
      <xdr:nvSpPr>
        <xdr:cNvPr id="720" name="楕円 719"/>
        <xdr:cNvSpPr/>
      </xdr:nvSpPr>
      <xdr:spPr>
        <a:xfrm>
          <a:off x="14541500" y="154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170023</xdr:rowOff>
    </xdr:from>
    <xdr:ext cx="534377" cy="259045"/>
    <xdr:sp macro="" textlink="">
      <xdr:nvSpPr>
        <xdr:cNvPr id="721" name="テキスト ボックス 720"/>
        <xdr:cNvSpPr txBox="1"/>
      </xdr:nvSpPr>
      <xdr:spPr>
        <a:xfrm>
          <a:off x="14325111" y="152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58353</xdr:rowOff>
    </xdr:from>
    <xdr:to>
      <xdr:col>72</xdr:col>
      <xdr:colOff>38100</xdr:colOff>
      <xdr:row>90</xdr:row>
      <xdr:rowOff>159953</xdr:rowOff>
    </xdr:to>
    <xdr:sp macro="" textlink="">
      <xdr:nvSpPr>
        <xdr:cNvPr id="722" name="楕円 721"/>
        <xdr:cNvSpPr/>
      </xdr:nvSpPr>
      <xdr:spPr>
        <a:xfrm>
          <a:off x="13652500" y="154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5030</xdr:rowOff>
    </xdr:from>
    <xdr:ext cx="534377" cy="259045"/>
    <xdr:sp macro="" textlink="">
      <xdr:nvSpPr>
        <xdr:cNvPr id="723" name="テキスト ボックス 722"/>
        <xdr:cNvSpPr txBox="1"/>
      </xdr:nvSpPr>
      <xdr:spPr>
        <a:xfrm>
          <a:off x="13436111" y="152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110589</xdr:rowOff>
    </xdr:from>
    <xdr:to>
      <xdr:col>67</xdr:col>
      <xdr:colOff>101600</xdr:colOff>
      <xdr:row>91</xdr:row>
      <xdr:rowOff>40739</xdr:rowOff>
    </xdr:to>
    <xdr:sp macro="" textlink="">
      <xdr:nvSpPr>
        <xdr:cNvPr id="724" name="楕円 723"/>
        <xdr:cNvSpPr/>
      </xdr:nvSpPr>
      <xdr:spPr>
        <a:xfrm>
          <a:off x="12763500" y="15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57266</xdr:rowOff>
    </xdr:from>
    <xdr:ext cx="534377" cy="259045"/>
    <xdr:sp macro="" textlink="">
      <xdr:nvSpPr>
        <xdr:cNvPr id="725" name="テキスト ボックス 724"/>
        <xdr:cNvSpPr txBox="1"/>
      </xdr:nvSpPr>
      <xdr:spPr>
        <a:xfrm>
          <a:off x="12547111" y="1531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168656</xdr:rowOff>
    </xdr:from>
    <xdr:to>
      <xdr:col>116</xdr:col>
      <xdr:colOff>63500</xdr:colOff>
      <xdr:row>39</xdr:row>
      <xdr:rowOff>14351</xdr:rowOff>
    </xdr:to>
    <xdr:cxnSp macro="">
      <xdr:nvCxnSpPr>
        <xdr:cNvPr id="754" name="直線コネクタ 753"/>
        <xdr:cNvCxnSpPr/>
      </xdr:nvCxnSpPr>
      <xdr:spPr>
        <a:xfrm>
          <a:off x="21323300" y="668375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168656</xdr:rowOff>
    </xdr:from>
    <xdr:to>
      <xdr:col>111</xdr:col>
      <xdr:colOff>177800</xdr:colOff>
      <xdr:row>39</xdr:row>
      <xdr:rowOff>17780</xdr:rowOff>
    </xdr:to>
    <xdr:cxnSp macro="">
      <xdr:nvCxnSpPr>
        <xdr:cNvPr id="757" name="直線コネクタ 756"/>
        <xdr:cNvCxnSpPr/>
      </xdr:nvCxnSpPr>
      <xdr:spPr>
        <a:xfrm flipV="1">
          <a:off x="20434300" y="66837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167513</xdr:rowOff>
    </xdr:from>
    <xdr:to>
      <xdr:col>107</xdr:col>
      <xdr:colOff>50800</xdr:colOff>
      <xdr:row>39</xdr:row>
      <xdr:rowOff>17780</xdr:rowOff>
    </xdr:to>
    <xdr:cxnSp macro="">
      <xdr:nvCxnSpPr>
        <xdr:cNvPr id="760" name="直線コネクタ 759"/>
        <xdr:cNvCxnSpPr/>
      </xdr:nvCxnSpPr>
      <xdr:spPr>
        <a:xfrm>
          <a:off x="19545300" y="668261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144653</xdr:rowOff>
    </xdr:from>
    <xdr:to>
      <xdr:col>102</xdr:col>
      <xdr:colOff>114300</xdr:colOff>
      <xdr:row>38</xdr:row>
      <xdr:rowOff>167513</xdr:rowOff>
    </xdr:to>
    <xdr:cxnSp macro="">
      <xdr:nvCxnSpPr>
        <xdr:cNvPr id="763" name="直線コネクタ 762"/>
        <xdr:cNvCxnSpPr/>
      </xdr:nvCxnSpPr>
      <xdr:spPr>
        <a:xfrm>
          <a:off x="18656300" y="66597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135001</xdr:rowOff>
    </xdr:from>
    <xdr:to>
      <xdr:col>116</xdr:col>
      <xdr:colOff>114300</xdr:colOff>
      <xdr:row>39</xdr:row>
      <xdr:rowOff>65151</xdr:rowOff>
    </xdr:to>
    <xdr:sp macro="" textlink="">
      <xdr:nvSpPr>
        <xdr:cNvPr id="773" name="楕円 772"/>
        <xdr:cNvSpPr/>
      </xdr:nvSpPr>
      <xdr:spPr>
        <a:xfrm>
          <a:off x="221107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49928</xdr:rowOff>
    </xdr:from>
    <xdr:ext cx="313932" cy="259045"/>
    <xdr:sp macro="" textlink="">
      <xdr:nvSpPr>
        <xdr:cNvPr id="774" name="諸支出金該当値テキスト"/>
        <xdr:cNvSpPr txBox="1"/>
      </xdr:nvSpPr>
      <xdr:spPr>
        <a:xfrm>
          <a:off x="22212300" y="65650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117856</xdr:rowOff>
    </xdr:from>
    <xdr:to>
      <xdr:col>112</xdr:col>
      <xdr:colOff>38100</xdr:colOff>
      <xdr:row>39</xdr:row>
      <xdr:rowOff>48006</xdr:rowOff>
    </xdr:to>
    <xdr:sp macro="" textlink="">
      <xdr:nvSpPr>
        <xdr:cNvPr id="775" name="楕円 774"/>
        <xdr:cNvSpPr/>
      </xdr:nvSpPr>
      <xdr:spPr>
        <a:xfrm>
          <a:off x="2127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39133</xdr:rowOff>
    </xdr:from>
    <xdr:ext cx="378565" cy="259045"/>
    <xdr:sp macro="" textlink="">
      <xdr:nvSpPr>
        <xdr:cNvPr id="776" name="テキスト ボックス 775"/>
        <xdr:cNvSpPr txBox="1"/>
      </xdr:nvSpPr>
      <xdr:spPr>
        <a:xfrm>
          <a:off x="21134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77" name="楕円 776"/>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59707</xdr:rowOff>
    </xdr:from>
    <xdr:ext cx="313932" cy="259045"/>
    <xdr:sp macro="" textlink="">
      <xdr:nvSpPr>
        <xdr:cNvPr id="778" name="テキスト ボックス 777"/>
        <xdr:cNvSpPr txBox="1"/>
      </xdr:nvSpPr>
      <xdr:spPr>
        <a:xfrm>
          <a:off x="20277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116713</xdr:rowOff>
    </xdr:from>
    <xdr:to>
      <xdr:col>102</xdr:col>
      <xdr:colOff>165100</xdr:colOff>
      <xdr:row>39</xdr:row>
      <xdr:rowOff>46863</xdr:rowOff>
    </xdr:to>
    <xdr:sp macro="" textlink="">
      <xdr:nvSpPr>
        <xdr:cNvPr id="779" name="楕円 778"/>
        <xdr:cNvSpPr/>
      </xdr:nvSpPr>
      <xdr:spPr>
        <a:xfrm>
          <a:off x="19494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37990</xdr:rowOff>
    </xdr:from>
    <xdr:ext cx="378565" cy="259045"/>
    <xdr:sp macro="" textlink="">
      <xdr:nvSpPr>
        <xdr:cNvPr id="780" name="テキスト ボックス 779"/>
        <xdr:cNvSpPr txBox="1"/>
      </xdr:nvSpPr>
      <xdr:spPr>
        <a:xfrm>
          <a:off x="19356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81" name="楕円 780"/>
        <xdr:cNvSpPr/>
      </xdr:nvSpPr>
      <xdr:spPr>
        <a:xfrm>
          <a:off x="186055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15130</xdr:rowOff>
    </xdr:from>
    <xdr:ext cx="378565" cy="259045"/>
    <xdr:sp macro="" textlink="">
      <xdr:nvSpPr>
        <xdr:cNvPr id="782" name="テキスト ボックス 781"/>
        <xdr:cNvSpPr txBox="1"/>
      </xdr:nvSpPr>
      <xdr:spPr>
        <a:xfrm>
          <a:off x="18467017" y="6701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円高くなっている。前年度対比でみると、ボートレース未来基金積立金の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により主に総務管理費が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円高くなっている。前年度対比でみると、新型コロナウイルスの感染者宿泊療養事業及び予防接種事業の減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、主に保健衛生費が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下関漁港南風泊地区高度衛生管理整備事業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円高くなっている。前年度対比でみると、新総合体育館整備事業の増加により、主に公園費が増加し、住民一人当たり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現年発生災害復旧事業の増により、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主に公共土木施設災害復旧費が増加し、住民一人当たり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59,397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円高くなっている。前年度対比でみると、償還終了による償還元金の減により、住民一人当たり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ポイント好転した。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ポイント好転した。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基金に頼る財政運営となっており、行政ＤＸによる業務効率化や各種手続きのデジタル化を推進し、事務事業の見直しや歳入確保を図り、財政健全化に努める。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連結実質赤字比率の全体の比率としては、令和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66.38%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赤字となった会計は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港湾特別会計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及び病院事業会計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あった。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港湾特別会計については、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143,891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78,072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赤字の要因は、過去の大規模事業や高潮災害の復旧事業等の影響によるものだが、単年度収支は黒字であり、赤字額は年々縮小している。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病院事業会計については、赤字額は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42,101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千円（対前年度皆増）であり、赤字の要因は、</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医師不足による眼科収益の減や新型コロナウイルス感染症５類移行後の入院収益の減によ</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ものである。今後は、医師確保の取り組みを進めるとともに、若手看護師等の採用による給与費の抑制や総務省の財政運営・経営改善に向けたアドバイザー派遣事業を活用するなどして改善に取り組んでいく。</a:t>
          </a:r>
          <a:endParaRPr kumimoji="1" lang="ja-JP" altLang="en-US" sz="1400">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赤字が生じていた臨海土地造成事業特別会計については、売却可能用地の完成により、単年度収支が大幅な黒字となった結果、令和元年度より赤字が解消した。今後は、造成した土地の売却が課題と認識してお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年度に策定した経営健全化計画の精神に則り、より一層の赤字解消を図っていく。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また、黒字となった他の会計においても、引き続き適切な財政運営に努める。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5%20R5/12-1%20&#27770;&#31639;/13%20&#36001;&#25919;&#29366;&#27841;&#36039;&#26009;&#38598;/02%202&#22238;&#30446;/02%20&#20316;&#26989;&#23460;/&#12304;&#36001;&#25919;&#29366;&#27841;&#36039;&#26009;&#38598;&#12305;_352012_&#19979;&#3830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82.2</v>
          </cell>
          <cell r="BX51">
            <v>75.8</v>
          </cell>
          <cell r="CF51">
            <v>64.099999999999994</v>
          </cell>
          <cell r="CN51">
            <v>41</v>
          </cell>
          <cell r="CV51">
            <v>45.3</v>
          </cell>
        </row>
        <row r="53">
          <cell r="BP53">
            <v>67.8</v>
          </cell>
          <cell r="BX53">
            <v>69.2</v>
          </cell>
          <cell r="CF53">
            <v>69.900000000000006</v>
          </cell>
          <cell r="CN53">
            <v>71.3</v>
          </cell>
          <cell r="CV53">
            <v>70.400000000000006</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82.2</v>
          </cell>
          <cell r="BX73">
            <v>75.8</v>
          </cell>
          <cell r="CF73">
            <v>64.099999999999994</v>
          </cell>
          <cell r="CN73">
            <v>41</v>
          </cell>
          <cell r="CV73">
            <v>45.3</v>
          </cell>
        </row>
        <row r="75">
          <cell r="BP75">
            <v>9.8000000000000007</v>
          </cell>
          <cell r="BX75">
            <v>9.8000000000000007</v>
          </cell>
          <cell r="CF75">
            <v>10.1</v>
          </cell>
          <cell r="CN75">
            <v>10</v>
          </cell>
          <cell r="CV75">
            <v>9.9</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143386218</v>
      </c>
      <c r="BO4" s="449"/>
      <c r="BP4" s="449"/>
      <c r="BQ4" s="449"/>
      <c r="BR4" s="449"/>
      <c r="BS4" s="449"/>
      <c r="BT4" s="449"/>
      <c r="BU4" s="450"/>
      <c r="BV4" s="448">
        <v>150241559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6.6</v>
      </c>
      <c r="CU4" s="589"/>
      <c r="CV4" s="589"/>
      <c r="CW4" s="589"/>
      <c r="CX4" s="589"/>
      <c r="CY4" s="589"/>
      <c r="CZ4" s="589"/>
      <c r="DA4" s="590"/>
      <c r="DB4" s="588">
        <v>6.5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137045015</v>
      </c>
      <c r="BO5" s="420"/>
      <c r="BP5" s="420"/>
      <c r="BQ5" s="420"/>
      <c r="BR5" s="420"/>
      <c r="BS5" s="420"/>
      <c r="BT5" s="420"/>
      <c r="BU5" s="421"/>
      <c r="BV5" s="419">
        <v>144925985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94.4</v>
      </c>
      <c r="CU5" s="417"/>
      <c r="CV5" s="417"/>
      <c r="CW5" s="417"/>
      <c r="CX5" s="417"/>
      <c r="CY5" s="417"/>
      <c r="CZ5" s="417"/>
      <c r="DA5" s="418"/>
      <c r="DB5" s="416">
        <v>95.8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6341203</v>
      </c>
      <c r="BO6" s="420"/>
      <c r="BP6" s="420"/>
      <c r="BQ6" s="420"/>
      <c r="BR6" s="420"/>
      <c r="BS6" s="420"/>
      <c r="BT6" s="420"/>
      <c r="BU6" s="421"/>
      <c r="BV6" s="419">
        <v>5315574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98.8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2021384</v>
      </c>
      <c r="BO7" s="420"/>
      <c r="BP7" s="420"/>
      <c r="BQ7" s="420"/>
      <c r="BR7" s="420"/>
      <c r="BS7" s="420"/>
      <c r="BT7" s="420"/>
      <c r="BU7" s="421"/>
      <c r="BV7" s="419">
        <v>1021202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65580989</v>
      </c>
      <c r="CU7" s="420"/>
      <c r="CV7" s="420"/>
      <c r="CW7" s="420"/>
      <c r="CX7" s="420"/>
      <c r="CY7" s="420"/>
      <c r="CZ7" s="420"/>
      <c r="DA7" s="421"/>
      <c r="DB7" s="419">
        <v>65832789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4319819</v>
      </c>
      <c r="BO8" s="420"/>
      <c r="BP8" s="420"/>
      <c r="BQ8" s="420"/>
      <c r="BR8" s="420"/>
      <c r="BS8" s="420"/>
      <c r="BT8" s="420"/>
      <c r="BU8" s="421"/>
      <c r="BV8" s="419">
        <v>4294372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255051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25447</v>
      </c>
      <c r="BO9" s="420"/>
      <c r="BP9" s="420"/>
      <c r="BQ9" s="420"/>
      <c r="BR9" s="420"/>
      <c r="BS9" s="420"/>
      <c r="BT9" s="420"/>
      <c r="BU9" s="421"/>
      <c r="BV9" s="419">
        <v>-99967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15.5</v>
      </c>
      <c r="CU9" s="417"/>
      <c r="CV9" s="417"/>
      <c r="CW9" s="417"/>
      <c r="CX9" s="417"/>
      <c r="CY9" s="417"/>
      <c r="CZ9" s="417"/>
      <c r="DA9" s="418"/>
      <c r="DB9" s="416">
        <v>15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268517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2125708</v>
      </c>
      <c r="BO10" s="420"/>
      <c r="BP10" s="420"/>
      <c r="BQ10" s="420"/>
      <c r="BR10" s="420"/>
      <c r="BS10" s="420"/>
      <c r="BT10" s="420"/>
      <c r="BU10" s="421"/>
      <c r="BV10" s="419">
        <v>1831928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247000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2000000</v>
      </c>
      <c r="BO12" s="420"/>
      <c r="BP12" s="420"/>
      <c r="BQ12" s="420"/>
      <c r="BR12" s="420"/>
      <c r="BS12" s="420"/>
      <c r="BT12" s="420"/>
      <c r="BU12" s="421"/>
      <c r="BV12" s="419">
        <v>1500000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242081</v>
      </c>
      <c r="S13" s="507"/>
      <c r="T13" s="507"/>
      <c r="U13" s="507"/>
      <c r="V13" s="508"/>
      <c r="W13" s="509" t="s">
        <v>131</v>
      </c>
      <c r="X13" s="405"/>
      <c r="Y13" s="405"/>
      <c r="Z13" s="405"/>
      <c r="AA13" s="405"/>
      <c r="AB13" s="406"/>
      <c r="AC13" s="372">
        <v>4655</v>
      </c>
      <c r="AD13" s="373"/>
      <c r="AE13" s="373"/>
      <c r="AF13" s="373"/>
      <c r="AG13" s="374"/>
      <c r="AH13" s="372">
        <v>5584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151155</v>
      </c>
      <c r="BO13" s="420"/>
      <c r="BP13" s="420"/>
      <c r="BQ13" s="420"/>
      <c r="BR13" s="420"/>
      <c r="BS13" s="420"/>
      <c r="BT13" s="420"/>
      <c r="BU13" s="421"/>
      <c r="BV13" s="419">
        <v>231961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9.9</v>
      </c>
      <c r="CU13" s="417"/>
      <c r="CV13" s="417"/>
      <c r="CW13" s="417"/>
      <c r="CX13" s="417"/>
      <c r="CY13" s="417"/>
      <c r="CZ13" s="417"/>
      <c r="DA13" s="418"/>
      <c r="DB13" s="416">
        <v>10</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250645</v>
      </c>
      <c r="S14" s="507"/>
      <c r="T14" s="507"/>
      <c r="U14" s="507"/>
      <c r="V14" s="508"/>
      <c r="W14" s="510"/>
      <c r="X14" s="408"/>
      <c r="Y14" s="408"/>
      <c r="Z14" s="408"/>
      <c r="AA14" s="408"/>
      <c r="AB14" s="409"/>
      <c r="AC14" s="499">
        <v>4</v>
      </c>
      <c r="AD14" s="500"/>
      <c r="AE14" s="500"/>
      <c r="AF14" s="500"/>
      <c r="AG14" s="501"/>
      <c r="AH14" s="499">
        <v>4.5999999999999996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45.3</v>
      </c>
      <c r="CU14" s="517"/>
      <c r="CV14" s="517"/>
      <c r="CW14" s="517"/>
      <c r="CX14" s="517"/>
      <c r="CY14" s="517"/>
      <c r="CZ14" s="517"/>
      <c r="DA14" s="518"/>
      <c r="DB14" s="516">
        <v>41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246168</v>
      </c>
      <c r="S15" s="507"/>
      <c r="T15" s="507"/>
      <c r="U15" s="507"/>
      <c r="V15" s="508"/>
      <c r="W15" s="509" t="s">
        <v>137</v>
      </c>
      <c r="X15" s="405"/>
      <c r="Y15" s="405"/>
      <c r="Z15" s="405"/>
      <c r="AA15" s="405"/>
      <c r="AB15" s="406"/>
      <c r="AC15" s="372">
        <v>27859</v>
      </c>
      <c r="AD15" s="373"/>
      <c r="AE15" s="373"/>
      <c r="AF15" s="373"/>
      <c r="AG15" s="374"/>
      <c r="AH15" s="372">
        <v>28991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31358220</v>
      </c>
      <c r="BO15" s="449"/>
      <c r="BP15" s="449"/>
      <c r="BQ15" s="449"/>
      <c r="BR15" s="449"/>
      <c r="BS15" s="449"/>
      <c r="BT15" s="449"/>
      <c r="BU15" s="450"/>
      <c r="BV15" s="448">
        <v>30679881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v>
      </c>
      <c r="AD16" s="500"/>
      <c r="AE16" s="500"/>
      <c r="AF16" s="500"/>
      <c r="AG16" s="501"/>
      <c r="AH16" s="499">
        <v>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56111144</v>
      </c>
      <c r="BO16" s="420"/>
      <c r="BP16" s="420"/>
      <c r="BQ16" s="420"/>
      <c r="BR16" s="420"/>
      <c r="BS16" s="420"/>
      <c r="BT16" s="420"/>
      <c r="BU16" s="421"/>
      <c r="BV16" s="419">
        <v>55684709</v>
      </c>
      <c r="BW16" s="420"/>
      <c r="BX16" s="420"/>
      <c r="BY16" s="420"/>
      <c r="BZ16" s="420"/>
      <c r="CA16" s="420"/>
      <c r="CB16" s="420"/>
      <c r="CC16" s="421"/>
      <c r="CD16" s="194"/>
      <c r="CE16" s="451" t="s">
        <v>143</v>
      </c>
      <c r="CF16" s="451"/>
      <c r="CG16" s="451"/>
      <c r="CH16" s="451"/>
      <c r="CI16" s="451"/>
      <c r="CJ16" s="451"/>
      <c r="CK16" s="451"/>
      <c r="CL16" s="451"/>
      <c r="CM16" s="451"/>
      <c r="CN16" s="451"/>
      <c r="CO16" s="451"/>
      <c r="CP16" s="451"/>
      <c r="CQ16" s="451"/>
      <c r="CR16" s="451"/>
      <c r="CS16" s="452"/>
      <c r="CT16" s="416">
        <v>5.7</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144</v>
      </c>
      <c r="N17" s="513"/>
      <c r="O17" s="513"/>
      <c r="P17" s="513"/>
      <c r="Q17" s="514"/>
      <c r="R17" s="496" t="s">
        <v>145</v>
      </c>
      <c r="S17" s="497"/>
      <c r="T17" s="497"/>
      <c r="U17" s="497"/>
      <c r="V17" s="498"/>
      <c r="W17" s="509" t="s">
        <v>146</v>
      </c>
      <c r="X17" s="405"/>
      <c r="Y17" s="405"/>
      <c r="Z17" s="405"/>
      <c r="AA17" s="405"/>
      <c r="AB17" s="406"/>
      <c r="AC17" s="372">
        <v>83549</v>
      </c>
      <c r="AD17" s="373"/>
      <c r="AE17" s="373"/>
      <c r="AF17" s="373"/>
      <c r="AG17" s="374"/>
      <c r="AH17" s="372">
        <v>86318</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39605841</v>
      </c>
      <c r="BO17" s="420"/>
      <c r="BP17" s="420"/>
      <c r="BQ17" s="420"/>
      <c r="BR17" s="420"/>
      <c r="BS17" s="420"/>
      <c r="BT17" s="420"/>
      <c r="BU17" s="421"/>
      <c r="BV17" s="419">
        <v>38784886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148</v>
      </c>
      <c r="C18" s="470"/>
      <c r="D18" s="470"/>
      <c r="E18" s="471"/>
      <c r="F18" s="471"/>
      <c r="G18" s="471"/>
      <c r="H18" s="471"/>
      <c r="I18" s="471"/>
      <c r="J18" s="471"/>
      <c r="K18" s="471"/>
      <c r="L18" s="472">
        <v>716.28</v>
      </c>
      <c r="M18" s="472"/>
      <c r="N18" s="472"/>
      <c r="O18" s="472"/>
      <c r="P18" s="472"/>
      <c r="Q18" s="472"/>
      <c r="R18" s="473"/>
      <c r="S18" s="473"/>
      <c r="T18" s="473"/>
      <c r="U18" s="473"/>
      <c r="V18" s="474"/>
      <c r="W18" s="490"/>
      <c r="X18" s="491"/>
      <c r="Y18" s="491"/>
      <c r="Z18" s="491"/>
      <c r="AA18" s="491"/>
      <c r="AB18" s="515"/>
      <c r="AC18" s="389">
        <v>72</v>
      </c>
      <c r="AD18" s="390"/>
      <c r="AE18" s="390"/>
      <c r="AF18" s="390"/>
      <c r="AG18" s="475"/>
      <c r="AH18" s="389">
        <v>71.400000000000006</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63594944</v>
      </c>
      <c r="BO18" s="420"/>
      <c r="BP18" s="420"/>
      <c r="BQ18" s="420"/>
      <c r="BR18" s="420"/>
      <c r="BS18" s="420"/>
      <c r="BT18" s="420"/>
      <c r="BU18" s="421"/>
      <c r="BV18" s="419">
        <v>64908185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150</v>
      </c>
      <c r="C19" s="470"/>
      <c r="D19" s="470"/>
      <c r="E19" s="471"/>
      <c r="F19" s="471"/>
      <c r="G19" s="471"/>
      <c r="H19" s="471"/>
      <c r="I19" s="471"/>
      <c r="J19" s="471"/>
      <c r="K19" s="471"/>
      <c r="L19" s="479">
        <v>356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89133706</v>
      </c>
      <c r="BO19" s="420"/>
      <c r="BP19" s="420"/>
      <c r="BQ19" s="420"/>
      <c r="BR19" s="420"/>
      <c r="BS19" s="420"/>
      <c r="BT19" s="420"/>
      <c r="BU19" s="421"/>
      <c r="BV19" s="419">
        <v>97239583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152</v>
      </c>
      <c r="C20" s="470"/>
      <c r="D20" s="470"/>
      <c r="E20" s="471"/>
      <c r="F20" s="471"/>
      <c r="G20" s="471"/>
      <c r="H20" s="471"/>
      <c r="I20" s="471"/>
      <c r="J20" s="471"/>
      <c r="K20" s="471"/>
      <c r="L20" s="479">
        <v>115817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129003436</v>
      </c>
      <c r="BO22" s="449"/>
      <c r="BP22" s="449"/>
      <c r="BQ22" s="449"/>
      <c r="BR22" s="449"/>
      <c r="BS22" s="449"/>
      <c r="BT22" s="449"/>
      <c r="BU22" s="450"/>
      <c r="BV22" s="448">
        <v>131262227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114406951</v>
      </c>
      <c r="BO23" s="420"/>
      <c r="BP23" s="420"/>
      <c r="BQ23" s="420"/>
      <c r="BR23" s="420"/>
      <c r="BS23" s="420"/>
      <c r="BT23" s="420"/>
      <c r="BU23" s="421"/>
      <c r="BV23" s="419">
        <v>114902441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162</v>
      </c>
      <c r="F24" s="376"/>
      <c r="G24" s="376"/>
      <c r="H24" s="376"/>
      <c r="I24" s="376"/>
      <c r="J24" s="376"/>
      <c r="K24" s="377"/>
      <c r="L24" s="372">
        <v>1</v>
      </c>
      <c r="M24" s="373"/>
      <c r="N24" s="373"/>
      <c r="O24" s="373"/>
      <c r="P24" s="374"/>
      <c r="Q24" s="372">
        <v>10600</v>
      </c>
      <c r="R24" s="373"/>
      <c r="S24" s="373"/>
      <c r="T24" s="373"/>
      <c r="U24" s="373"/>
      <c r="V24" s="374"/>
      <c r="W24" s="462"/>
      <c r="X24" s="399"/>
      <c r="Y24" s="400"/>
      <c r="Z24" s="375" t="s">
        <v>163</v>
      </c>
      <c r="AA24" s="376"/>
      <c r="AB24" s="376"/>
      <c r="AC24" s="376"/>
      <c r="AD24" s="376"/>
      <c r="AE24" s="376"/>
      <c r="AF24" s="376"/>
      <c r="AG24" s="377"/>
      <c r="AH24" s="372">
        <v>1952</v>
      </c>
      <c r="AI24" s="373"/>
      <c r="AJ24" s="373"/>
      <c r="AK24" s="373"/>
      <c r="AL24" s="374"/>
      <c r="AM24" s="372">
        <v>6316672</v>
      </c>
      <c r="AN24" s="373"/>
      <c r="AO24" s="373"/>
      <c r="AP24" s="373"/>
      <c r="AQ24" s="373"/>
      <c r="AR24" s="374"/>
      <c r="AS24" s="372">
        <v>3236</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85402843</v>
      </c>
      <c r="BO24" s="420"/>
      <c r="BP24" s="420"/>
      <c r="BQ24" s="420"/>
      <c r="BR24" s="420"/>
      <c r="BS24" s="420"/>
      <c r="BT24" s="420"/>
      <c r="BU24" s="421"/>
      <c r="BV24" s="419">
        <v>84328015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165</v>
      </c>
      <c r="F25" s="376"/>
      <c r="G25" s="376"/>
      <c r="H25" s="376"/>
      <c r="I25" s="376"/>
      <c r="J25" s="376"/>
      <c r="K25" s="377"/>
      <c r="L25" s="372">
        <v>2</v>
      </c>
      <c r="M25" s="373"/>
      <c r="N25" s="373"/>
      <c r="O25" s="373"/>
      <c r="P25" s="374"/>
      <c r="Q25" s="372">
        <v>8600</v>
      </c>
      <c r="R25" s="373"/>
      <c r="S25" s="373"/>
      <c r="T25" s="373"/>
      <c r="U25" s="373"/>
      <c r="V25" s="374"/>
      <c r="W25" s="462"/>
      <c r="X25" s="399"/>
      <c r="Y25" s="400"/>
      <c r="Z25" s="375" t="s">
        <v>166</v>
      </c>
      <c r="AA25" s="376"/>
      <c r="AB25" s="376"/>
      <c r="AC25" s="376"/>
      <c r="AD25" s="376"/>
      <c r="AE25" s="376"/>
      <c r="AF25" s="376"/>
      <c r="AG25" s="377"/>
      <c r="AH25" s="372">
        <v>314</v>
      </c>
      <c r="AI25" s="373"/>
      <c r="AJ25" s="373"/>
      <c r="AK25" s="373"/>
      <c r="AL25" s="374"/>
      <c r="AM25" s="372">
        <v>923788</v>
      </c>
      <c r="AN25" s="373"/>
      <c r="AO25" s="373"/>
      <c r="AP25" s="373"/>
      <c r="AQ25" s="373"/>
      <c r="AR25" s="374"/>
      <c r="AS25" s="372">
        <v>2942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31016984</v>
      </c>
      <c r="BO25" s="449"/>
      <c r="BP25" s="449"/>
      <c r="BQ25" s="449"/>
      <c r="BR25" s="449"/>
      <c r="BS25" s="449"/>
      <c r="BT25" s="449"/>
      <c r="BU25" s="450"/>
      <c r="BV25" s="448">
        <v>33436741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168</v>
      </c>
      <c r="F26" s="376"/>
      <c r="G26" s="376"/>
      <c r="H26" s="376"/>
      <c r="I26" s="376"/>
      <c r="J26" s="376"/>
      <c r="K26" s="377"/>
      <c r="L26" s="372">
        <v>1</v>
      </c>
      <c r="M26" s="373"/>
      <c r="N26" s="373"/>
      <c r="O26" s="373"/>
      <c r="P26" s="374"/>
      <c r="Q26" s="372">
        <v>7250</v>
      </c>
      <c r="R26" s="373"/>
      <c r="S26" s="373"/>
      <c r="T26" s="373"/>
      <c r="U26" s="373"/>
      <c r="V26" s="374"/>
      <c r="W26" s="462"/>
      <c r="X26" s="399"/>
      <c r="Y26" s="400"/>
      <c r="Z26" s="375" t="s">
        <v>169</v>
      </c>
      <c r="AA26" s="430"/>
      <c r="AB26" s="430"/>
      <c r="AC26" s="430"/>
      <c r="AD26" s="430"/>
      <c r="AE26" s="430"/>
      <c r="AF26" s="430"/>
      <c r="AG26" s="431"/>
      <c r="AH26" s="372">
        <v>191</v>
      </c>
      <c r="AI26" s="373"/>
      <c r="AJ26" s="373"/>
      <c r="AK26" s="373"/>
      <c r="AL26" s="374"/>
      <c r="AM26" s="372">
        <v>641760</v>
      </c>
      <c r="AN26" s="373"/>
      <c r="AO26" s="373"/>
      <c r="AP26" s="373"/>
      <c r="AQ26" s="373"/>
      <c r="AR26" s="374"/>
      <c r="AS26" s="372">
        <v>3360</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v>13400000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171</v>
      </c>
      <c r="F27" s="376"/>
      <c r="G27" s="376"/>
      <c r="H27" s="376"/>
      <c r="I27" s="376"/>
      <c r="J27" s="376"/>
      <c r="K27" s="377"/>
      <c r="L27" s="372">
        <v>1</v>
      </c>
      <c r="M27" s="373"/>
      <c r="N27" s="373"/>
      <c r="O27" s="373"/>
      <c r="P27" s="374"/>
      <c r="Q27" s="372">
        <v>6550</v>
      </c>
      <c r="R27" s="373"/>
      <c r="S27" s="373"/>
      <c r="T27" s="373"/>
      <c r="U27" s="373"/>
      <c r="V27" s="374"/>
      <c r="W27" s="462"/>
      <c r="X27" s="399"/>
      <c r="Y27" s="400"/>
      <c r="Z27" s="375" t="s">
        <v>172</v>
      </c>
      <c r="AA27" s="376"/>
      <c r="AB27" s="376"/>
      <c r="AC27" s="376"/>
      <c r="AD27" s="376"/>
      <c r="AE27" s="376"/>
      <c r="AF27" s="376"/>
      <c r="AG27" s="377"/>
      <c r="AH27" s="372">
        <v>61</v>
      </c>
      <c r="AI27" s="373"/>
      <c r="AJ27" s="373"/>
      <c r="AK27" s="373"/>
      <c r="AL27" s="374"/>
      <c r="AM27" s="372">
        <v>224555</v>
      </c>
      <c r="AN27" s="373"/>
      <c r="AO27" s="373"/>
      <c r="AP27" s="373"/>
      <c r="AQ27" s="373"/>
      <c r="AR27" s="374"/>
      <c r="AS27" s="372">
        <v>3681</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5800026</v>
      </c>
      <c r="BO27" s="454"/>
      <c r="BP27" s="454"/>
      <c r="BQ27" s="454"/>
      <c r="BR27" s="454"/>
      <c r="BS27" s="454"/>
      <c r="BT27" s="454"/>
      <c r="BU27" s="455"/>
      <c r="BV27" s="453">
        <v>5800026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5900</v>
      </c>
      <c r="R28" s="373"/>
      <c r="S28" s="373"/>
      <c r="T28" s="373"/>
      <c r="U28" s="373"/>
      <c r="V28" s="374"/>
      <c r="W28" s="462"/>
      <c r="X28" s="399"/>
      <c r="Y28" s="400"/>
      <c r="Z28" s="375" t="s">
        <v>175</v>
      </c>
      <c r="AA28" s="376"/>
      <c r="AB28" s="376"/>
      <c r="AC28" s="376"/>
      <c r="AD28" s="376"/>
      <c r="AE28" s="376"/>
      <c r="AF28" s="376"/>
      <c r="AG28" s="377"/>
      <c r="AH28" s="372">
        <v>3</v>
      </c>
      <c r="AI28" s="373"/>
      <c r="AJ28" s="373"/>
      <c r="AK28" s="373"/>
      <c r="AL28" s="374"/>
      <c r="AM28" s="372">
        <v>8865</v>
      </c>
      <c r="AN28" s="373"/>
      <c r="AO28" s="373"/>
      <c r="AP28" s="373"/>
      <c r="AQ28" s="373"/>
      <c r="AR28" s="374"/>
      <c r="AS28" s="372">
        <v>2955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7233621</v>
      </c>
      <c r="BO28" s="449"/>
      <c r="BP28" s="449"/>
      <c r="BQ28" s="449"/>
      <c r="BR28" s="449"/>
      <c r="BS28" s="449"/>
      <c r="BT28" s="449"/>
      <c r="BU28" s="450"/>
      <c r="BV28" s="448">
        <v>7107801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32</v>
      </c>
      <c r="M29" s="373"/>
      <c r="N29" s="373"/>
      <c r="O29" s="373"/>
      <c r="P29" s="374"/>
      <c r="Q29" s="372">
        <v>5450</v>
      </c>
      <c r="R29" s="373"/>
      <c r="S29" s="373"/>
      <c r="T29" s="373"/>
      <c r="U29" s="373"/>
      <c r="V29" s="374"/>
      <c r="W29" s="463"/>
      <c r="X29" s="464"/>
      <c r="Y29" s="465"/>
      <c r="Z29" s="375" t="s">
        <v>178</v>
      </c>
      <c r="AA29" s="376"/>
      <c r="AB29" s="376"/>
      <c r="AC29" s="376"/>
      <c r="AD29" s="376"/>
      <c r="AE29" s="376"/>
      <c r="AF29" s="376"/>
      <c r="AG29" s="377"/>
      <c r="AH29" s="372">
        <v>2016</v>
      </c>
      <c r="AI29" s="373"/>
      <c r="AJ29" s="373"/>
      <c r="AK29" s="373"/>
      <c r="AL29" s="374"/>
      <c r="AM29" s="372">
        <v>6550092</v>
      </c>
      <c r="AN29" s="373"/>
      <c r="AO29" s="373"/>
      <c r="AP29" s="373"/>
      <c r="AQ29" s="373"/>
      <c r="AR29" s="374"/>
      <c r="AS29" s="372">
        <v>3249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1515458</v>
      </c>
      <c r="BO29" s="420"/>
      <c r="BP29" s="420"/>
      <c r="BQ29" s="420"/>
      <c r="BR29" s="420"/>
      <c r="BS29" s="420"/>
      <c r="BT29" s="420"/>
      <c r="BU29" s="421"/>
      <c r="BV29" s="419">
        <v>1251507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15828263</v>
      </c>
      <c r="BO30" s="454"/>
      <c r="BP30" s="454"/>
      <c r="BQ30" s="454"/>
      <c r="BR30" s="454"/>
      <c r="BS30" s="454"/>
      <c r="BT30" s="454"/>
      <c r="BU30" s="455"/>
      <c r="BV30" s="453">
        <v>18720495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16</v>
      </c>
      <c r="BF34" s="367"/>
      <c r="BG34" s="368" t="str">
        <f>IF('各会計、関係団体の財政状況及び健全化判断比率'!B37="","",'各会計、関係団体の財政状況及び健全化判断比率'!B37)</f>
        <v>渡船特別会計</v>
      </c>
      <c r="BH34" s="368"/>
      <c r="BI34" s="368"/>
      <c r="BJ34" s="368"/>
      <c r="BK34" s="368"/>
      <c r="BL34" s="368"/>
      <c r="BM34" s="368"/>
      <c r="BN34" s="368"/>
      <c r="BO34" s="368"/>
      <c r="BP34" s="368"/>
      <c r="BQ34" s="368"/>
      <c r="BR34" s="368"/>
      <c r="BS34" s="368"/>
      <c r="BT34" s="368"/>
      <c r="BU34" s="368"/>
      <c r="BV34" s="181"/>
      <c r="BW34" s="367">
        <f>IF(BY34="","",MAX(C34:D43,U34:V43,AM34:AN43,BE34:BF43)+1)</f>
        <v>22</v>
      </c>
      <c r="BX34" s="367"/>
      <c r="BY34" s="368" t="str">
        <f>IF('各会計、関係団体の財政状況及び健全化判断比率'!B68="","",'各会計、関係団体の財政状況及び健全化判断比率'!B68)</f>
        <v>山口県市町総合事務組合（一般会計）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26</v>
      </c>
      <c r="CP34" s="367"/>
      <c r="CQ34" s="368" t="str">
        <f>IF('各会計、関係団体の財政状況及び健全化判断比率'!BS7="","",'各会計、関係団体の財政状況及び健全化判断比率'!BS7)</f>
        <v>下関市公営施設管理公社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介護保険特別会計介護保険事業勘定</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81"/>
      <c r="BE35" s="367">
        <f t="shared" ref="BE35:BE43" si="1">IF(BG35="","",BE34+1)</f>
        <v>17</v>
      </c>
      <c r="BF35" s="367"/>
      <c r="BG35" s="368" t="str">
        <f>IF('各会計、関係団体の財政状況及び健全化判断比率'!B38="","",'各会計、関係団体の財政状況及び健全化判断比率'!B38)</f>
        <v>市場特別会計</v>
      </c>
      <c r="BH35" s="368"/>
      <c r="BI35" s="368"/>
      <c r="BJ35" s="368"/>
      <c r="BK35" s="368"/>
      <c r="BL35" s="368"/>
      <c r="BM35" s="368"/>
      <c r="BN35" s="368"/>
      <c r="BO35" s="368"/>
      <c r="BP35" s="368"/>
      <c r="BQ35" s="368"/>
      <c r="BR35" s="368"/>
      <c r="BS35" s="368"/>
      <c r="BT35" s="368"/>
      <c r="BU35" s="368"/>
      <c r="BV35" s="181"/>
      <c r="BW35" s="367">
        <f t="shared" ref="BW35:BW43" si="2">IF(BY35="","",BW34+1)</f>
        <v>23</v>
      </c>
      <c r="BX35" s="367"/>
      <c r="BY35" s="368" t="str">
        <f>IF('各会計、関係団体の財政状況及び健全化判断比率'!B69="","",'各会計、関係団体の財政状況及び健全化判断比率'!B69)</f>
        <v>山口県市町総合事務組合（山口県自治会館管理特別会計）</v>
      </c>
      <c r="BZ35" s="368"/>
      <c r="CA35" s="368"/>
      <c r="CB35" s="368"/>
      <c r="CC35" s="368"/>
      <c r="CD35" s="368"/>
      <c r="CE35" s="368"/>
      <c r="CF35" s="368"/>
      <c r="CG35" s="368"/>
      <c r="CH35" s="368"/>
      <c r="CI35" s="368"/>
      <c r="CJ35" s="368"/>
      <c r="CK35" s="368"/>
      <c r="CL35" s="368"/>
      <c r="CM35" s="368"/>
      <c r="CN35" s="181"/>
      <c r="CO35" s="367">
        <f t="shared" ref="CO35:CO43" si="3">IF(CQ35="","",CO34+1)</f>
        <v>27</v>
      </c>
      <c r="CP35" s="367"/>
      <c r="CQ35" s="368" t="str">
        <f>IF('各会計、関係団体の財政状況及び健全化判断比率'!BS8="","",'各会計、関係団体の財政状況及び健全化判断比率'!BS8)</f>
        <v>下関市文化振興財団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81"/>
      <c r="AM36" s="367">
        <f t="shared" si="0"/>
        <v>13</v>
      </c>
      <c r="AN36" s="367"/>
      <c r="AO36" s="368" t="str">
        <f>IF('各会計、関係団体の財政状況及び健全化判断比率'!B34="","",'各会計、関係団体の財政状況及び健全化判断比率'!B34)</f>
        <v>公共下水道事業会計</v>
      </c>
      <c r="AP36" s="368"/>
      <c r="AQ36" s="368"/>
      <c r="AR36" s="368"/>
      <c r="AS36" s="368"/>
      <c r="AT36" s="368"/>
      <c r="AU36" s="368"/>
      <c r="AV36" s="368"/>
      <c r="AW36" s="368"/>
      <c r="AX36" s="368"/>
      <c r="AY36" s="368"/>
      <c r="AZ36" s="368"/>
      <c r="BA36" s="368"/>
      <c r="BB36" s="368"/>
      <c r="BC36" s="368"/>
      <c r="BD36" s="181"/>
      <c r="BE36" s="367">
        <f t="shared" si="1"/>
        <v>18</v>
      </c>
      <c r="BF36" s="367"/>
      <c r="BG36" s="368" t="str">
        <f>IF('各会計、関係団体の財政状況及び健全化判断比率'!B39="","",'各会計、関係団体の財政状況及び健全化判断比率'!B39)</f>
        <v>観光施設事業特別会計</v>
      </c>
      <c r="BH36" s="368"/>
      <c r="BI36" s="368"/>
      <c r="BJ36" s="368"/>
      <c r="BK36" s="368"/>
      <c r="BL36" s="368"/>
      <c r="BM36" s="368"/>
      <c r="BN36" s="368"/>
      <c r="BO36" s="368"/>
      <c r="BP36" s="368"/>
      <c r="BQ36" s="368"/>
      <c r="BR36" s="368"/>
      <c r="BS36" s="368"/>
      <c r="BT36" s="368"/>
      <c r="BU36" s="368"/>
      <c r="BV36" s="181"/>
      <c r="BW36" s="367">
        <f t="shared" si="2"/>
        <v>24</v>
      </c>
      <c r="BX36" s="367"/>
      <c r="BY36" s="368" t="str">
        <f>IF('各会計、関係団体の財政状況及び健全化判断比率'!B70="","",'各会計、関係団体の財政状況及び健全化判断比率'!B70)</f>
        <v>山口県後期高齢者医療広域連合（一般会計）</v>
      </c>
      <c r="BZ36" s="368"/>
      <c r="CA36" s="368"/>
      <c r="CB36" s="368"/>
      <c r="CC36" s="368"/>
      <c r="CD36" s="368"/>
      <c r="CE36" s="368"/>
      <c r="CF36" s="368"/>
      <c r="CG36" s="368"/>
      <c r="CH36" s="368"/>
      <c r="CI36" s="368"/>
      <c r="CJ36" s="368"/>
      <c r="CK36" s="368"/>
      <c r="CL36" s="368"/>
      <c r="CM36" s="368"/>
      <c r="CN36" s="181"/>
      <c r="CO36" s="367">
        <f t="shared" si="3"/>
        <v>28</v>
      </c>
      <c r="CP36" s="367"/>
      <c r="CQ36" s="368" t="str">
        <f>IF('各会計、関係団体の財政状況及び健全化判断比率'!BS9="","",'各会計、関係団体の財政状況及び健全化判断比率'!BS9)</f>
        <v>下関海洋少年団育成会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港湾特別会計</v>
      </c>
      <c r="F37" s="368"/>
      <c r="G37" s="368"/>
      <c r="H37" s="368"/>
      <c r="I37" s="368"/>
      <c r="J37" s="368"/>
      <c r="K37" s="368"/>
      <c r="L37" s="368"/>
      <c r="M37" s="368"/>
      <c r="N37" s="368"/>
      <c r="O37" s="368"/>
      <c r="P37" s="368"/>
      <c r="Q37" s="368"/>
      <c r="R37" s="368"/>
      <c r="S37" s="368"/>
      <c r="T37" s="181"/>
      <c r="U37" s="367">
        <f t="shared" si="4"/>
        <v>10</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f t="shared" si="0"/>
        <v>14</v>
      </c>
      <c r="AN37" s="367"/>
      <c r="AO37" s="368" t="str">
        <f>IF('各会計、関係団体の財政状況及び健全化判断比率'!B35="","",'各会計、関係団体の財政状況及び健全化判断比率'!B35)</f>
        <v>病院事業会計</v>
      </c>
      <c r="AP37" s="368"/>
      <c r="AQ37" s="368"/>
      <c r="AR37" s="368"/>
      <c r="AS37" s="368"/>
      <c r="AT37" s="368"/>
      <c r="AU37" s="368"/>
      <c r="AV37" s="368"/>
      <c r="AW37" s="368"/>
      <c r="AX37" s="368"/>
      <c r="AY37" s="368"/>
      <c r="AZ37" s="368"/>
      <c r="BA37" s="368"/>
      <c r="BB37" s="368"/>
      <c r="BC37" s="368"/>
      <c r="BD37" s="181"/>
      <c r="BE37" s="367">
        <f t="shared" si="1"/>
        <v>19</v>
      </c>
      <c r="BF37" s="367"/>
      <c r="BG37" s="368" t="str">
        <f>IF('各会計、関係団体の財政状況及び健全化判断比率'!B40="","",'各会計、関係団体の財政状況及び健全化判断比率'!B40)</f>
        <v>漁業集落環境整備事業特別会計</v>
      </c>
      <c r="BH37" s="368"/>
      <c r="BI37" s="368"/>
      <c r="BJ37" s="368"/>
      <c r="BK37" s="368"/>
      <c r="BL37" s="368"/>
      <c r="BM37" s="368"/>
      <c r="BN37" s="368"/>
      <c r="BO37" s="368"/>
      <c r="BP37" s="368"/>
      <c r="BQ37" s="368"/>
      <c r="BR37" s="368"/>
      <c r="BS37" s="368"/>
      <c r="BT37" s="368"/>
      <c r="BU37" s="368"/>
      <c r="BV37" s="181"/>
      <c r="BW37" s="367">
        <f t="shared" si="2"/>
        <v>25</v>
      </c>
      <c r="BX37" s="367"/>
      <c r="BY37" s="368" t="str">
        <f>IF('各会計、関係団体の財政状況及び健全化判断比率'!B71="","",'各会計、関係団体の財政状況及び健全化判断比率'!B71)</f>
        <v>山口県後期高齢者医療広域連合（後期高齢者医療特別会計）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f t="shared" si="3"/>
        <v>29</v>
      </c>
      <c r="CP37" s="367"/>
      <c r="CQ37" s="368" t="str">
        <f>IF('各会計、関係団体の財政状況及び健全化判断比率'!BS10="","",'各会計、関係団体の財政状況及び健全化判断比率'!BS10)</f>
        <v>下関海洋科学アカデミー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市立市民病院債管理特別会計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15</v>
      </c>
      <c r="AN38" s="367"/>
      <c r="AO38" s="368" t="str">
        <f>IF('各会計、関係団体の財政状況及び健全化判断比率'!B36="","",'各会計、関係団体の財政状況及び健全化判断比率'!B36)</f>
        <v>ボートレース事業会計</v>
      </c>
      <c r="AP38" s="368"/>
      <c r="AQ38" s="368"/>
      <c r="AR38" s="368"/>
      <c r="AS38" s="368"/>
      <c r="AT38" s="368"/>
      <c r="AU38" s="368"/>
      <c r="AV38" s="368"/>
      <c r="AW38" s="368"/>
      <c r="AX38" s="368"/>
      <c r="AY38" s="368"/>
      <c r="AZ38" s="368"/>
      <c r="BA38" s="368"/>
      <c r="BB38" s="368"/>
      <c r="BC38" s="368"/>
      <c r="BD38" s="181"/>
      <c r="BE38" s="367">
        <f t="shared" si="1"/>
        <v>20</v>
      </c>
      <c r="BF38" s="367"/>
      <c r="BG38" s="368" t="str">
        <f>IF('各会計、関係団体の財政状況及び健全化判断比率'!B41="","",'各会計、関係団体の財政状況及び健全化判断比率'!B41)</f>
        <v>農業集落排水事業特別会計</v>
      </c>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30</v>
      </c>
      <c r="CP38" s="367"/>
      <c r="CQ38" s="368" t="str">
        <f>IF('各会計、関係団体の財政状況及び健全化判断比率'!BS11="","",'各会計、関係団体の財政状況及び健全化判断比率'!BS11)</f>
        <v>菊川町まちづくり</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f t="shared" si="5"/>
        <v>6</v>
      </c>
      <c r="D39" s="367"/>
      <c r="E39" s="368" t="str">
        <f>IF('各会計、関係団体の財政状況及び健全化判断比率'!B12="","",'各会計、関係団体の財政状況及び健全化判断比率'!B12)</f>
        <v>公債管理特別会計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f t="shared" si="1"/>
        <v>21</v>
      </c>
      <c r="BF39" s="367"/>
      <c r="BG39" s="368" t="str">
        <f>IF('各会計、関係団体の財政状況及び健全化判断比率'!B42="","",'各会計、関係団体の財政状況及び健全化判断比率'!B42)</f>
        <v>臨海土地造成事業特別会計</v>
      </c>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31</v>
      </c>
      <c r="CP39" s="367"/>
      <c r="CQ39" s="368" t="str">
        <f>IF('各会計、関係団体の財政状況及び健全化判断比率'!BS12="","",'各会計、関係団体の財政状況及び健全化判断比率'!BS12)</f>
        <v>豊田ふるさとセンター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32</v>
      </c>
      <c r="CP40" s="367"/>
      <c r="CQ40" s="368" t="str">
        <f>IF('各会計、関係団体の財政状況及び健全化判断比率'!BS13="","",'各会計、関係団体の財政状況及び健全化判断比率'!BS13)</f>
        <v>豊田あぐりサービス</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33</v>
      </c>
      <c r="CP41" s="367"/>
      <c r="CQ41" s="368" t="str">
        <f>IF('各会計、関係団体の財政状況及び健全化判断比率'!BS14="","",'各会計、関係団体の財政状況及び健全化判断比率'!BS14)</f>
        <v>豊田湖畔公園管理財団</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34</v>
      </c>
      <c r="CP42" s="367"/>
      <c r="CQ42" s="368" t="str">
        <f>IF('各会計、関係団体の財政状況及び健全化判断比率'!BS15="","",'各会計、関係団体の財政状況及び健全化判断比率'!BS15)</f>
        <v>豊浦産業振興事業団</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35</v>
      </c>
      <c r="CP43" s="367"/>
      <c r="CQ43" s="368" t="str">
        <f>IF('各会計、関係団体の財政状況及び健全化判断比率'!BS16="","",'各会計、関係団体の財政状況及び健全化判断比率'!BS16)</f>
        <v>下関市水道サービス公社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vW8Oa+rSEvK94yX3sc1hXRtwpD9NPrBc2OPg96Bi0WLC8vS1x+FvMVT6YDFDwmuGWlSP+tPvONCottelSpKOQ==" saltValue="XdQNTJcx92MiL9l9hCWX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151" t="s">
        <v>547</v>
      </c>
      <c r="D34" s="1151"/>
      <c r="E34" s="1152"/>
      <c r="F34" s="32" t="s">
        <v>548</v>
      </c>
      <c r="G34" s="33" t="s">
        <v>549</v>
      </c>
      <c r="H34" s="33" t="s">
        <v>550</v>
      </c>
      <c r="I34" s="33" t="s">
        <v>551</v>
      </c>
      <c r="J34" s="34" t="s">
        <v>552</v>
      </c>
      <c r="K34" s="22"/>
      <c r="L34" s="22"/>
      <c r="M34" s="22"/>
      <c r="N34" s="22"/>
      <c r="O34" s="22"/>
      <c r="P34" s="22"/>
    </row>
    <row r="35" spans="1:16" ht="39" customHeight="1" x14ac:dyDescent="0.15">
      <c r="A35" s="22"/>
      <c r="B35" s="35"/>
      <c r="C35" s="1145" t="s">
        <v>553</v>
      </c>
      <c r="D35" s="1146"/>
      <c r="E35" s="1147"/>
      <c r="F35" s="36">
        <v>0.21</v>
      </c>
      <c r="G35" s="37">
        <v>0.17</v>
      </c>
      <c r="H35" s="37">
        <v>0.13</v>
      </c>
      <c r="I35" s="37">
        <v>0.13</v>
      </c>
      <c r="J35" s="38" t="s">
        <v>554</v>
      </c>
      <c r="K35" s="22"/>
      <c r="L35" s="22"/>
      <c r="M35" s="22"/>
      <c r="N35" s="22"/>
      <c r="O35" s="22"/>
      <c r="P35" s="22"/>
    </row>
    <row r="36" spans="1:16" ht="39" customHeight="1" x14ac:dyDescent="0.15">
      <c r="A36" s="22"/>
      <c r="B36" s="35"/>
      <c r="C36" s="1145" t="s">
        <v>555</v>
      </c>
      <c r="D36" s="1146"/>
      <c r="E36" s="1147"/>
      <c r="F36" s="36">
        <v>10.68</v>
      </c>
      <c r="G36" s="37">
        <v>26.55</v>
      </c>
      <c r="H36" s="37">
        <v>45.64</v>
      </c>
      <c r="I36" s="37">
        <v>45.66</v>
      </c>
      <c r="J36" s="38">
        <v>60.62</v>
      </c>
      <c r="K36" s="22"/>
      <c r="L36" s="22"/>
      <c r="M36" s="22"/>
      <c r="N36" s="22"/>
      <c r="O36" s="22"/>
      <c r="P36" s="22"/>
    </row>
    <row r="37" spans="1:16" ht="39" customHeight="1" x14ac:dyDescent="0.15">
      <c r="A37" s="22"/>
      <c r="B37" s="35"/>
      <c r="C37" s="1145" t="s">
        <v>556</v>
      </c>
      <c r="D37" s="1146"/>
      <c r="E37" s="1147"/>
      <c r="F37" s="36">
        <v>7.31</v>
      </c>
      <c r="G37" s="37">
        <v>7.1</v>
      </c>
      <c r="H37" s="37">
        <v>8.35</v>
      </c>
      <c r="I37" s="37">
        <v>9.42</v>
      </c>
      <c r="J37" s="38">
        <v>10.199999999999999</v>
      </c>
      <c r="K37" s="22"/>
      <c r="L37" s="22"/>
      <c r="M37" s="22"/>
      <c r="N37" s="22"/>
      <c r="O37" s="22"/>
      <c r="P37" s="22"/>
    </row>
    <row r="38" spans="1:16" ht="39" customHeight="1" x14ac:dyDescent="0.15">
      <c r="A38" s="22"/>
      <c r="B38" s="35"/>
      <c r="C38" s="1145" t="s">
        <v>557</v>
      </c>
      <c r="D38" s="1146"/>
      <c r="E38" s="1147"/>
      <c r="F38" s="36">
        <v>3.51</v>
      </c>
      <c r="G38" s="37">
        <v>3.71</v>
      </c>
      <c r="H38" s="37">
        <v>6.32</v>
      </c>
      <c r="I38" s="37">
        <v>6.39</v>
      </c>
      <c r="J38" s="38">
        <v>6.46</v>
      </c>
      <c r="K38" s="22"/>
      <c r="L38" s="22"/>
      <c r="M38" s="22"/>
      <c r="N38" s="22"/>
      <c r="O38" s="22"/>
      <c r="P38" s="22"/>
    </row>
    <row r="39" spans="1:16" ht="39" customHeight="1" x14ac:dyDescent="0.15">
      <c r="A39" s="22"/>
      <c r="B39" s="35"/>
      <c r="C39" s="1145" t="s">
        <v>558</v>
      </c>
      <c r="D39" s="1146"/>
      <c r="E39" s="1147"/>
      <c r="F39" s="36">
        <v>2.59</v>
      </c>
      <c r="G39" s="37">
        <v>2.5299999999999998</v>
      </c>
      <c r="H39" s="37">
        <v>2.13</v>
      </c>
      <c r="I39" s="37">
        <v>1.36</v>
      </c>
      <c r="J39" s="38">
        <v>1.74</v>
      </c>
      <c r="K39" s="22"/>
      <c r="L39" s="22"/>
      <c r="M39" s="22"/>
      <c r="N39" s="22"/>
      <c r="O39" s="22"/>
      <c r="P39" s="22"/>
    </row>
    <row r="40" spans="1:16" ht="39" customHeight="1" x14ac:dyDescent="0.15">
      <c r="A40" s="22"/>
      <c r="B40" s="35"/>
      <c r="C40" s="1145" t="s">
        <v>559</v>
      </c>
      <c r="D40" s="1146"/>
      <c r="E40" s="1147"/>
      <c r="F40" s="36">
        <v>0.85</v>
      </c>
      <c r="G40" s="37">
        <v>1.23</v>
      </c>
      <c r="H40" s="37">
        <v>1.75</v>
      </c>
      <c r="I40" s="37">
        <v>1.64</v>
      </c>
      <c r="J40" s="38">
        <v>1.37</v>
      </c>
      <c r="K40" s="22"/>
      <c r="L40" s="22"/>
      <c r="M40" s="22"/>
      <c r="N40" s="22"/>
      <c r="O40" s="22"/>
      <c r="P40" s="22"/>
    </row>
    <row r="41" spans="1:16" ht="39" customHeight="1" x14ac:dyDescent="0.15">
      <c r="A41" s="22"/>
      <c r="B41" s="35"/>
      <c r="C41" s="1145" t="s">
        <v>560</v>
      </c>
      <c r="D41" s="1146"/>
      <c r="E41" s="1147"/>
      <c r="F41" s="36">
        <v>0.68</v>
      </c>
      <c r="G41" s="37">
        <v>0.63</v>
      </c>
      <c r="H41" s="37">
        <v>0.76</v>
      </c>
      <c r="I41" s="37">
        <v>1.1399999999999999</v>
      </c>
      <c r="J41" s="38">
        <v>0.83</v>
      </c>
      <c r="K41" s="22"/>
      <c r="L41" s="22"/>
      <c r="M41" s="22"/>
      <c r="N41" s="22"/>
      <c r="O41" s="22"/>
      <c r="P41" s="22"/>
    </row>
    <row r="42" spans="1:16" ht="39" customHeight="1" x14ac:dyDescent="0.15">
      <c r="A42" s="22"/>
      <c r="B42" s="39"/>
      <c r="C42" s="1145" t="s">
        <v>561</v>
      </c>
      <c r="D42" s="1146"/>
      <c r="E42" s="1147"/>
      <c r="F42" s="36" t="s">
        <v>516</v>
      </c>
      <c r="G42" s="37" t="s">
        <v>516</v>
      </c>
      <c r="H42" s="37" t="s">
        <v>516</v>
      </c>
      <c r="I42" s="37" t="s">
        <v>516</v>
      </c>
      <c r="J42" s="38" t="s">
        <v>516</v>
      </c>
      <c r="K42" s="22"/>
      <c r="L42" s="22"/>
      <c r="M42" s="22"/>
      <c r="N42" s="22"/>
      <c r="O42" s="22"/>
      <c r="P42" s="22"/>
    </row>
    <row r="43" spans="1:16" ht="39" customHeight="1" thickBot="1" x14ac:dyDescent="0.2">
      <c r="A43" s="22"/>
      <c r="B43" s="40"/>
      <c r="C43" s="1148" t="s">
        <v>562</v>
      </c>
      <c r="D43" s="1149"/>
      <c r="E43" s="1150"/>
      <c r="F43" s="41">
        <v>1.0900000000000001</v>
      </c>
      <c r="G43" s="42">
        <v>0.94</v>
      </c>
      <c r="H43" s="42">
        <v>0.99</v>
      </c>
      <c r="I43" s="42">
        <v>0.95</v>
      </c>
      <c r="J43" s="43">
        <v>1.0900000000000001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5ugfYgnZL9SqMuPu/BLWVpYidvvrsdz9TwEPRqdwkjBi1rjZ74ZWiqk8Fm4CMXvrzYtq08Q+bf57ivBPZUfHw==" saltValue="t5herX7e33wG5Cuunn2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17117</v>
      </c>
      <c r="L45" s="60">
        <v>17387</v>
      </c>
      <c r="M45" s="60">
        <v>17188</v>
      </c>
      <c r="N45" s="60">
        <v>16160</v>
      </c>
      <c r="O45" s="61">
        <v>15267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516</v>
      </c>
      <c r="L46" s="64" t="s">
        <v>516</v>
      </c>
      <c r="M46" s="64" t="s">
        <v>516</v>
      </c>
      <c r="N46" s="64" t="s">
        <v>516</v>
      </c>
      <c r="O46" s="65" t="s">
        <v>516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516</v>
      </c>
      <c r="L47" s="64" t="s">
        <v>516</v>
      </c>
      <c r="M47" s="64" t="s">
        <v>516</v>
      </c>
      <c r="N47" s="64" t="s">
        <v>516</v>
      </c>
      <c r="O47" s="65" t="s">
        <v>516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2536</v>
      </c>
      <c r="L48" s="64">
        <v>2399</v>
      </c>
      <c r="M48" s="64">
        <v>2433</v>
      </c>
      <c r="N48" s="64">
        <v>2372</v>
      </c>
      <c r="O48" s="65">
        <v>2242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516</v>
      </c>
      <c r="L49" s="64" t="s">
        <v>516</v>
      </c>
      <c r="M49" s="64" t="s">
        <v>516</v>
      </c>
      <c r="N49" s="64" t="s">
        <v>516</v>
      </c>
      <c r="O49" s="65" t="s">
        <v>516</v>
      </c>
      <c r="P49" s="48"/>
      <c r="Q49" s="48"/>
      <c r="R49" s="48"/>
      <c r="S49" s="48"/>
      <c r="T49" s="48"/>
      <c r="U49" s="48"/>
    </row>
    <row r="50" spans="1:21" ht="30.75" customHeight="1" x14ac:dyDescent="0.15">
      <c r="A50" s="48"/>
      <c r="B50" s="1178"/>
      <c r="C50" s="1179"/>
      <c r="D50" s="62"/>
      <c r="E50" s="1155" t="s">
        <v>15</v>
      </c>
      <c r="F50" s="1155"/>
      <c r="G50" s="1155"/>
      <c r="H50" s="1155"/>
      <c r="I50" s="1155"/>
      <c r="J50" s="1156"/>
      <c r="K50" s="63">
        <v>37</v>
      </c>
      <c r="L50" s="64">
        <v>31</v>
      </c>
      <c r="M50" s="64">
        <v>26</v>
      </c>
      <c r="N50" s="64">
        <v>21</v>
      </c>
      <c r="O50" s="65">
        <v>19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516</v>
      </c>
      <c r="L51" s="64" t="s">
        <v>516</v>
      </c>
      <c r="M51" s="64" t="s">
        <v>516</v>
      </c>
      <c r="N51" s="64" t="s">
        <v>516</v>
      </c>
      <c r="O51" s="65" t="s">
        <v>516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14329</v>
      </c>
      <c r="L52" s="64">
        <v>14198</v>
      </c>
      <c r="M52" s="64">
        <v>13842</v>
      </c>
      <c r="N52" s="64">
        <v>13175</v>
      </c>
      <c r="O52" s="65">
        <v>12115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5361</v>
      </c>
      <c r="L53" s="69">
        <v>5619</v>
      </c>
      <c r="M53" s="69">
        <v>5805</v>
      </c>
      <c r="N53" s="69">
        <v>5378</v>
      </c>
      <c r="O53" s="70">
        <v>5413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ymJS2JYOFEGsj5mAlxwCvcI1hyLoS3OW5YGZHwMm89xd51QyKTCSMX2f6Okh6nBE/f0IfqDxQZ+rsIYuvHhQ==" saltValue="XULzheMqLBcA7bsrRReY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540</v>
      </c>
      <c r="J40" s="103" t="s">
        <v>541</v>
      </c>
      <c r="K40" s="103" t="s">
        <v>542</v>
      </c>
      <c r="L40" s="103" t="s">
        <v>543</v>
      </c>
      <c r="M40" s="104" t="s">
        <v>544</v>
      </c>
    </row>
    <row r="41" spans="2:13" ht="27.75" customHeight="1" x14ac:dyDescent="0.15">
      <c r="B41" s="1196" t="s">
        <v>30</v>
      </c>
      <c r="C41" s="1197"/>
      <c r="D41" s="105"/>
      <c r="E41" s="1198" t="s">
        <v>31</v>
      </c>
      <c r="F41" s="1198"/>
      <c r="G41" s="1198"/>
      <c r="H41" s="1199"/>
      <c r="I41" s="355">
        <v>155347</v>
      </c>
      <c r="J41" s="356">
        <v>150973</v>
      </c>
      <c r="K41" s="356">
        <v>145416</v>
      </c>
      <c r="L41" s="356">
        <v>140833</v>
      </c>
      <c r="M41" s="357">
        <v>138548</v>
      </c>
    </row>
    <row r="42" spans="2:13" ht="27.75" customHeight="1" x14ac:dyDescent="0.15">
      <c r="B42" s="1186"/>
      <c r="C42" s="1187"/>
      <c r="D42" s="106"/>
      <c r="E42" s="1190" t="s">
        <v>32</v>
      </c>
      <c r="F42" s="1190"/>
      <c r="G42" s="1190"/>
      <c r="H42" s="1191"/>
      <c r="I42" s="358">
        <v>10</v>
      </c>
      <c r="J42" s="359">
        <v>5</v>
      </c>
      <c r="K42" s="359">
        <v>693</v>
      </c>
      <c r="L42" s="359">
        <v>2123</v>
      </c>
      <c r="M42" s="360">
        <v>1541</v>
      </c>
    </row>
    <row r="43" spans="2:13" ht="27.75" customHeight="1" x14ac:dyDescent="0.15">
      <c r="B43" s="1186"/>
      <c r="C43" s="1187"/>
      <c r="D43" s="106"/>
      <c r="E43" s="1190" t="s">
        <v>33</v>
      </c>
      <c r="F43" s="1190"/>
      <c r="G43" s="1190"/>
      <c r="H43" s="1191"/>
      <c r="I43" s="358">
        <v>30505</v>
      </c>
      <c r="J43" s="359">
        <v>28356</v>
      </c>
      <c r="K43" s="359">
        <v>26472</v>
      </c>
      <c r="L43" s="359">
        <v>25185</v>
      </c>
      <c r="M43" s="360">
        <v>25890</v>
      </c>
    </row>
    <row r="44" spans="2:13" ht="27.75" customHeight="1" x14ac:dyDescent="0.15">
      <c r="B44" s="1186"/>
      <c r="C44" s="1187"/>
      <c r="D44" s="106"/>
      <c r="E44" s="1190" t="s">
        <v>34</v>
      </c>
      <c r="F44" s="1190"/>
      <c r="G44" s="1190"/>
      <c r="H44" s="1191"/>
      <c r="I44" s="358" t="s">
        <v>516</v>
      </c>
      <c r="J44" s="359" t="s">
        <v>516</v>
      </c>
      <c r="K44" s="359" t="s">
        <v>516</v>
      </c>
      <c r="L44" s="359" t="s">
        <v>516</v>
      </c>
      <c r="M44" s="360" t="s">
        <v>516</v>
      </c>
    </row>
    <row r="45" spans="2:13" ht="27.75" customHeight="1" x14ac:dyDescent="0.15">
      <c r="B45" s="1186"/>
      <c r="C45" s="1187"/>
      <c r="D45" s="106"/>
      <c r="E45" s="1190" t="s">
        <v>35</v>
      </c>
      <c r="F45" s="1190"/>
      <c r="G45" s="1190"/>
      <c r="H45" s="1191"/>
      <c r="I45" s="358">
        <v>17349</v>
      </c>
      <c r="J45" s="359">
        <v>17589</v>
      </c>
      <c r="K45" s="359">
        <v>17131</v>
      </c>
      <c r="L45" s="359">
        <v>16933</v>
      </c>
      <c r="M45" s="360">
        <v>17838</v>
      </c>
    </row>
    <row r="46" spans="2:13" ht="27.75" customHeight="1" x14ac:dyDescent="0.15">
      <c r="B46" s="1186"/>
      <c r="C46" s="1187"/>
      <c r="D46" s="107"/>
      <c r="E46" s="1190" t="s">
        <v>36</v>
      </c>
      <c r="F46" s="1190"/>
      <c r="G46" s="1190"/>
      <c r="H46" s="1191"/>
      <c r="I46" s="358" t="s">
        <v>516</v>
      </c>
      <c r="J46" s="359" t="s">
        <v>516</v>
      </c>
      <c r="K46" s="359" t="s">
        <v>516</v>
      </c>
      <c r="L46" s="359" t="s">
        <v>516</v>
      </c>
      <c r="M46" s="360" t="s">
        <v>516</v>
      </c>
    </row>
    <row r="47" spans="2:13" ht="27.75" customHeight="1" x14ac:dyDescent="0.15">
      <c r="B47" s="1186"/>
      <c r="C47" s="1187"/>
      <c r="D47" s="108"/>
      <c r="E47" s="1200" t="s">
        <v>37</v>
      </c>
      <c r="F47" s="1201"/>
      <c r="G47" s="1201"/>
      <c r="H47" s="1202"/>
      <c r="I47" s="358" t="s">
        <v>516</v>
      </c>
      <c r="J47" s="359" t="s">
        <v>516</v>
      </c>
      <c r="K47" s="359" t="s">
        <v>516</v>
      </c>
      <c r="L47" s="359" t="s">
        <v>516</v>
      </c>
      <c r="M47" s="360" t="s">
        <v>516</v>
      </c>
    </row>
    <row r="48" spans="2:13" ht="27.75" customHeight="1" x14ac:dyDescent="0.15">
      <c r="B48" s="1186"/>
      <c r="C48" s="1187"/>
      <c r="D48" s="106"/>
      <c r="E48" s="1190" t="s">
        <v>38</v>
      </c>
      <c r="F48" s="1190"/>
      <c r="G48" s="1190"/>
      <c r="H48" s="1191"/>
      <c r="I48" s="358" t="s">
        <v>516</v>
      </c>
      <c r="J48" s="359" t="s">
        <v>516</v>
      </c>
      <c r="K48" s="359" t="s">
        <v>516</v>
      </c>
      <c r="L48" s="359" t="s">
        <v>516</v>
      </c>
      <c r="M48" s="360" t="s">
        <v>516</v>
      </c>
    </row>
    <row r="49" spans="2:13" ht="27.75" customHeight="1" x14ac:dyDescent="0.15">
      <c r="B49" s="1188"/>
      <c r="C49" s="1189"/>
      <c r="D49" s="106"/>
      <c r="E49" s="1190" t="s">
        <v>39</v>
      </c>
      <c r="F49" s="1190"/>
      <c r="G49" s="1190"/>
      <c r="H49" s="1191"/>
      <c r="I49" s="358" t="s">
        <v>516</v>
      </c>
      <c r="J49" s="359" t="s">
        <v>516</v>
      </c>
      <c r="K49" s="359" t="s">
        <v>516</v>
      </c>
      <c r="L49" s="359" t="s">
        <v>516</v>
      </c>
      <c r="M49" s="360" t="s">
        <v>516</v>
      </c>
    </row>
    <row r="50" spans="2:13" ht="27.75" customHeight="1" x14ac:dyDescent="0.15">
      <c r="B50" s="1184" t="s">
        <v>40</v>
      </c>
      <c r="C50" s="1185"/>
      <c r="D50" s="109"/>
      <c r="E50" s="1190" t="s">
        <v>41</v>
      </c>
      <c r="F50" s="1190"/>
      <c r="G50" s="1190"/>
      <c r="H50" s="1191"/>
      <c r="I50" s="358">
        <v>16750</v>
      </c>
      <c r="J50" s="359">
        <v>16621</v>
      </c>
      <c r="K50" s="359">
        <v>19241</v>
      </c>
      <c r="L50" s="359">
        <v>32019</v>
      </c>
      <c r="M50" s="360">
        <v>29947</v>
      </c>
    </row>
    <row r="51" spans="2:13" ht="27.75" customHeight="1" x14ac:dyDescent="0.15">
      <c r="B51" s="1186"/>
      <c r="C51" s="1187"/>
      <c r="D51" s="106"/>
      <c r="E51" s="1190" t="s">
        <v>42</v>
      </c>
      <c r="F51" s="1190"/>
      <c r="G51" s="1190"/>
      <c r="H51" s="1191"/>
      <c r="I51" s="358">
        <v>18525</v>
      </c>
      <c r="J51" s="359">
        <v>18246</v>
      </c>
      <c r="K51" s="359">
        <v>17612</v>
      </c>
      <c r="L51" s="359">
        <v>17607</v>
      </c>
      <c r="M51" s="360">
        <v>18502</v>
      </c>
    </row>
    <row r="52" spans="2:13" ht="27.75" customHeight="1" x14ac:dyDescent="0.15">
      <c r="B52" s="1188"/>
      <c r="C52" s="1189"/>
      <c r="D52" s="106"/>
      <c r="E52" s="1190" t="s">
        <v>43</v>
      </c>
      <c r="F52" s="1190"/>
      <c r="G52" s="1190"/>
      <c r="H52" s="1191"/>
      <c r="I52" s="358">
        <v>123928</v>
      </c>
      <c r="J52" s="359">
        <v>120511</v>
      </c>
      <c r="K52" s="359">
        <v>116447</v>
      </c>
      <c r="L52" s="359">
        <v>112916</v>
      </c>
      <c r="M52" s="360">
        <v>110183</v>
      </c>
    </row>
    <row r="53" spans="2:13" ht="27.75" customHeight="1" thickBot="1" x14ac:dyDescent="0.2">
      <c r="B53" s="1192" t="s">
        <v>19</v>
      </c>
      <c r="C53" s="1193"/>
      <c r="D53" s="110"/>
      <c r="E53" s="1194" t="s">
        <v>44</v>
      </c>
      <c r="F53" s="1194"/>
      <c r="G53" s="1194"/>
      <c r="H53" s="1195"/>
      <c r="I53" s="361">
        <v>44008</v>
      </c>
      <c r="J53" s="362">
        <v>41545</v>
      </c>
      <c r="K53" s="362">
        <v>36412</v>
      </c>
      <c r="L53" s="362">
        <v>22532</v>
      </c>
      <c r="M53" s="363">
        <v>25184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r3oEQ00N3NxDILqKm0QEOfGOe1t15FCMjSuowrupUdXbSfw/X+qjz8LfYF6P2proC0fA1bK3Jw3xpR+w2ABQg==" saltValue="FXxqVSs9vu8ZJZsZA+eA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542</v>
      </c>
      <c r="G54" s="119" t="s">
        <v>543</v>
      </c>
      <c r="H54" s="120" t="s">
        <v>544</v>
      </c>
    </row>
    <row r="55" spans="2:8" ht="52.5" customHeight="1" x14ac:dyDescent="0.15">
      <c r="B55" s="121"/>
      <c r="C55" s="1211" t="s">
        <v>46</v>
      </c>
      <c r="D55" s="1211"/>
      <c r="E55" s="1212"/>
      <c r="F55" s="122">
        <v>6776</v>
      </c>
      <c r="G55" s="122">
        <v>7108</v>
      </c>
      <c r="H55" s="123">
        <v>7234</v>
      </c>
    </row>
    <row r="56" spans="2:8" ht="52.5" customHeight="1" x14ac:dyDescent="0.15">
      <c r="B56" s="124"/>
      <c r="C56" s="1213" t="s">
        <v>47</v>
      </c>
      <c r="D56" s="1213"/>
      <c r="E56" s="1214"/>
      <c r="F56" s="125">
        <v>1251</v>
      </c>
      <c r="G56" s="125">
        <v>1252</v>
      </c>
      <c r="H56" s="126">
        <v>1515</v>
      </c>
    </row>
    <row r="57" spans="2:8" ht="53.25" customHeight="1" x14ac:dyDescent="0.15">
      <c r="B57" s="124"/>
      <c r="C57" s="1215" t="s">
        <v>48</v>
      </c>
      <c r="D57" s="1215"/>
      <c r="E57" s="1216"/>
      <c r="F57" s="127">
        <v>6635</v>
      </c>
      <c r="G57" s="127">
        <v>18720</v>
      </c>
      <c r="H57" s="128">
        <v>15828</v>
      </c>
    </row>
    <row r="58" spans="2:8" ht="45.75" customHeight="1" x14ac:dyDescent="0.15">
      <c r="B58" s="129"/>
      <c r="C58" s="1203" t="s">
        <v>586</v>
      </c>
      <c r="D58" s="1204"/>
      <c r="E58" s="1205"/>
      <c r="F58" s="130">
        <v>1228</v>
      </c>
      <c r="G58" s="130">
        <v>13359</v>
      </c>
      <c r="H58" s="131">
        <v>9547</v>
      </c>
    </row>
    <row r="59" spans="2:8" ht="45.75" customHeight="1" x14ac:dyDescent="0.15">
      <c r="B59" s="129"/>
      <c r="C59" s="1203" t="s">
        <v>587</v>
      </c>
      <c r="D59" s="1204"/>
      <c r="E59" s="1205"/>
      <c r="F59" s="130">
        <v>1365</v>
      </c>
      <c r="G59" s="130">
        <v>1381</v>
      </c>
      <c r="H59" s="131">
        <v>1542</v>
      </c>
    </row>
    <row r="60" spans="2:8" ht="45.75" customHeight="1" x14ac:dyDescent="0.15">
      <c r="B60" s="129"/>
      <c r="C60" s="1203" t="s">
        <v>588</v>
      </c>
      <c r="D60" s="1204"/>
      <c r="E60" s="1205"/>
      <c r="F60" s="130">
        <v>1149</v>
      </c>
      <c r="G60" s="130">
        <v>1130</v>
      </c>
      <c r="H60" s="131">
        <v>1112</v>
      </c>
    </row>
    <row r="61" spans="2:8" ht="45.75" customHeight="1" x14ac:dyDescent="0.15">
      <c r="B61" s="129"/>
      <c r="C61" s="1203" t="s">
        <v>589</v>
      </c>
      <c r="D61" s="1204"/>
      <c r="E61" s="1205"/>
      <c r="F61" s="130">
        <v>1474</v>
      </c>
      <c r="G61" s="130">
        <v>1264</v>
      </c>
      <c r="H61" s="131">
        <v>1072</v>
      </c>
    </row>
    <row r="62" spans="2:8" ht="45.75" customHeight="1" thickBot="1" x14ac:dyDescent="0.2">
      <c r="B62" s="132"/>
      <c r="C62" s="1206" t="s">
        <v>590</v>
      </c>
      <c r="D62" s="1207"/>
      <c r="E62" s="1208"/>
      <c r="F62" s="133">
        <v>1101</v>
      </c>
      <c r="G62" s="133">
        <v>938</v>
      </c>
      <c r="H62" s="134">
        <v>1060</v>
      </c>
    </row>
    <row r="63" spans="2:8" ht="52.5" customHeight="1" thickBot="1" x14ac:dyDescent="0.2">
      <c r="B63" s="135"/>
      <c r="C63" s="1209" t="s">
        <v>49</v>
      </c>
      <c r="D63" s="1209"/>
      <c r="E63" s="1210"/>
      <c r="F63" s="136">
        <v>14662</v>
      </c>
      <c r="G63" s="136">
        <v>27080</v>
      </c>
      <c r="H63" s="137">
        <v>24577</v>
      </c>
    </row>
    <row r="64" spans="2:8" x14ac:dyDescent="0.15"/>
  </sheetData>
  <sheetProtection algorithmName="SHA-512" hashValue="G2TZWiDI/anpbU6c1KP1ne7z/vIzNIQVg3tVzMfzGk+vRWbOxyjChZNAvZVOGhnNkcIQ0kG+veGzUOiEvpNEmA==" saltValue="pr/ZBfOHJHCXBHVwicog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V75" sqref="CV75:DC7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540</v>
      </c>
      <c r="BQ50" s="1250"/>
      <c r="BR50" s="1250"/>
      <c r="BS50" s="1250"/>
      <c r="BT50" s="1250"/>
      <c r="BU50" s="1250"/>
      <c r="BV50" s="1250"/>
      <c r="BW50" s="1250"/>
      <c r="BX50" s="1250" t="s">
        <v>541</v>
      </c>
      <c r="BY50" s="1250"/>
      <c r="BZ50" s="1250"/>
      <c r="CA50" s="1250"/>
      <c r="CB50" s="1250"/>
      <c r="CC50" s="1250"/>
      <c r="CD50" s="1250"/>
      <c r="CE50" s="1250"/>
      <c r="CF50" s="1250" t="s">
        <v>542</v>
      </c>
      <c r="CG50" s="1250"/>
      <c r="CH50" s="1250"/>
      <c r="CI50" s="1250"/>
      <c r="CJ50" s="1250"/>
      <c r="CK50" s="1250"/>
      <c r="CL50" s="1250"/>
      <c r="CM50" s="1250"/>
      <c r="CN50" s="1250" t="s">
        <v>543</v>
      </c>
      <c r="CO50" s="1250"/>
      <c r="CP50" s="1250"/>
      <c r="CQ50" s="1250"/>
      <c r="CR50" s="1250"/>
      <c r="CS50" s="1250"/>
      <c r="CT50" s="1250"/>
      <c r="CU50" s="1250"/>
      <c r="CV50" s="1250" t="s">
        <v>544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598</v>
      </c>
      <c r="AO51" s="1254"/>
      <c r="AP51" s="1254"/>
      <c r="AQ51" s="1254"/>
      <c r="AR51" s="1254"/>
      <c r="AS51" s="1254"/>
      <c r="AT51" s="1254"/>
      <c r="AU51" s="1254"/>
      <c r="AV51" s="1254"/>
      <c r="AW51" s="1254"/>
      <c r="AX51" s="1254"/>
      <c r="AY51" s="1254"/>
      <c r="AZ51" s="1254"/>
      <c r="BA51" s="1254"/>
      <c r="BB51" s="1254" t="s">
        <v>599</v>
      </c>
      <c r="BC51" s="1254"/>
      <c r="BD51" s="1254"/>
      <c r="BE51" s="1254"/>
      <c r="BF51" s="1254"/>
      <c r="BG51" s="1254"/>
      <c r="BH51" s="1254"/>
      <c r="BI51" s="1254"/>
      <c r="BJ51" s="1254"/>
      <c r="BK51" s="1254"/>
      <c r="BL51" s="1254"/>
      <c r="BM51" s="1254"/>
      <c r="BN51" s="1254"/>
      <c r="BO51" s="1254"/>
      <c r="BP51" s="1255">
        <v>82.2</v>
      </c>
      <c r="BQ51" s="1255"/>
      <c r="BR51" s="1255"/>
      <c r="BS51" s="1255"/>
      <c r="BT51" s="1255"/>
      <c r="BU51" s="1255"/>
      <c r="BV51" s="1255"/>
      <c r="BW51" s="1255"/>
      <c r="BX51" s="1255">
        <v>75.8</v>
      </c>
      <c r="BY51" s="1255"/>
      <c r="BZ51" s="1255"/>
      <c r="CA51" s="1255"/>
      <c r="CB51" s="1255"/>
      <c r="CC51" s="1255"/>
      <c r="CD51" s="1255"/>
      <c r="CE51" s="1255"/>
      <c r="CF51" s="1255">
        <v>64.099999999999994</v>
      </c>
      <c r="CG51" s="1255"/>
      <c r="CH51" s="1255"/>
      <c r="CI51" s="1255"/>
      <c r="CJ51" s="1255"/>
      <c r="CK51" s="1255"/>
      <c r="CL51" s="1255"/>
      <c r="CM51" s="1255"/>
      <c r="CN51" s="1255">
        <v>41</v>
      </c>
      <c r="CO51" s="1255"/>
      <c r="CP51" s="1255"/>
      <c r="CQ51" s="1255"/>
      <c r="CR51" s="1255"/>
      <c r="CS51" s="1255"/>
      <c r="CT51" s="1255"/>
      <c r="CU51" s="1255"/>
      <c r="CV51" s="1255">
        <v>45.3</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600</v>
      </c>
      <c r="BC53" s="1254"/>
      <c r="BD53" s="1254"/>
      <c r="BE53" s="1254"/>
      <c r="BF53" s="1254"/>
      <c r="BG53" s="1254"/>
      <c r="BH53" s="1254"/>
      <c r="BI53" s="1254"/>
      <c r="BJ53" s="1254"/>
      <c r="BK53" s="1254"/>
      <c r="BL53" s="1254"/>
      <c r="BM53" s="1254"/>
      <c r="BN53" s="1254"/>
      <c r="BO53" s="1254"/>
      <c r="BP53" s="1255">
        <v>67.8</v>
      </c>
      <c r="BQ53" s="1255"/>
      <c r="BR53" s="1255"/>
      <c r="BS53" s="1255"/>
      <c r="BT53" s="1255"/>
      <c r="BU53" s="1255"/>
      <c r="BV53" s="1255"/>
      <c r="BW53" s="1255"/>
      <c r="BX53" s="1255">
        <v>69.2</v>
      </c>
      <c r="BY53" s="1255"/>
      <c r="BZ53" s="1255"/>
      <c r="CA53" s="1255"/>
      <c r="CB53" s="1255"/>
      <c r="CC53" s="1255"/>
      <c r="CD53" s="1255"/>
      <c r="CE53" s="1255"/>
      <c r="CF53" s="1255">
        <v>69.900000000000006</v>
      </c>
      <c r="CG53" s="1255"/>
      <c r="CH53" s="1255"/>
      <c r="CI53" s="1255"/>
      <c r="CJ53" s="1255"/>
      <c r="CK53" s="1255"/>
      <c r="CL53" s="1255"/>
      <c r="CM53" s="1255"/>
      <c r="CN53" s="1255">
        <v>71.3</v>
      </c>
      <c r="CO53" s="1255"/>
      <c r="CP53" s="1255"/>
      <c r="CQ53" s="1255"/>
      <c r="CR53" s="1255"/>
      <c r="CS53" s="1255"/>
      <c r="CT53" s="1255"/>
      <c r="CU53" s="1255"/>
      <c r="CV53" s="1255">
        <v>70.400000000000006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601</v>
      </c>
      <c r="AO55" s="1250"/>
      <c r="AP55" s="1250"/>
      <c r="AQ55" s="1250"/>
      <c r="AR55" s="1250"/>
      <c r="AS55" s="1250"/>
      <c r="AT55" s="1250"/>
      <c r="AU55" s="1250"/>
      <c r="AV55" s="1250"/>
      <c r="AW55" s="1250"/>
      <c r="AX55" s="1250"/>
      <c r="AY55" s="1250"/>
      <c r="AZ55" s="1250"/>
      <c r="BA55" s="1250"/>
      <c r="BB55" s="1254" t="s">
        <v>599</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600</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602</v>
      </c>
    </row>
    <row r="64" spans="1:109" x14ac:dyDescent="0.15">
      <c r="B64" s="1225"/>
      <c r="G64" s="1232"/>
      <c r="I64" s="1265"/>
      <c r="J64" s="1265"/>
      <c r="K64" s="1265"/>
      <c r="L64" s="1265"/>
      <c r="M64" s="1265"/>
      <c r="N64" s="1266"/>
      <c r="AM64" s="1232"/>
      <c r="AN64" s="1232" t="s">
        <v>595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603</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597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540</v>
      </c>
      <c r="BQ72" s="1250"/>
      <c r="BR72" s="1250"/>
      <c r="BS72" s="1250"/>
      <c r="BT72" s="1250"/>
      <c r="BU72" s="1250"/>
      <c r="BV72" s="1250"/>
      <c r="BW72" s="1250"/>
      <c r="BX72" s="1250" t="s">
        <v>541</v>
      </c>
      <c r="BY72" s="1250"/>
      <c r="BZ72" s="1250"/>
      <c r="CA72" s="1250"/>
      <c r="CB72" s="1250"/>
      <c r="CC72" s="1250"/>
      <c r="CD72" s="1250"/>
      <c r="CE72" s="1250"/>
      <c r="CF72" s="1250" t="s">
        <v>542</v>
      </c>
      <c r="CG72" s="1250"/>
      <c r="CH72" s="1250"/>
      <c r="CI72" s="1250"/>
      <c r="CJ72" s="1250"/>
      <c r="CK72" s="1250"/>
      <c r="CL72" s="1250"/>
      <c r="CM72" s="1250"/>
      <c r="CN72" s="1250" t="s">
        <v>543</v>
      </c>
      <c r="CO72" s="1250"/>
      <c r="CP72" s="1250"/>
      <c r="CQ72" s="1250"/>
      <c r="CR72" s="1250"/>
      <c r="CS72" s="1250"/>
      <c r="CT72" s="1250"/>
      <c r="CU72" s="1250"/>
      <c r="CV72" s="1250" t="s">
        <v>544</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598</v>
      </c>
      <c r="AO73" s="1254"/>
      <c r="AP73" s="1254"/>
      <c r="AQ73" s="1254"/>
      <c r="AR73" s="1254"/>
      <c r="AS73" s="1254"/>
      <c r="AT73" s="1254"/>
      <c r="AU73" s="1254"/>
      <c r="AV73" s="1254"/>
      <c r="AW73" s="1254"/>
      <c r="AX73" s="1254"/>
      <c r="AY73" s="1254"/>
      <c r="AZ73" s="1254"/>
      <c r="BA73" s="1254"/>
      <c r="BB73" s="1254" t="s">
        <v>599</v>
      </c>
      <c r="BC73" s="1254"/>
      <c r="BD73" s="1254"/>
      <c r="BE73" s="1254"/>
      <c r="BF73" s="1254"/>
      <c r="BG73" s="1254"/>
      <c r="BH73" s="1254"/>
      <c r="BI73" s="1254"/>
      <c r="BJ73" s="1254"/>
      <c r="BK73" s="1254"/>
      <c r="BL73" s="1254"/>
      <c r="BM73" s="1254"/>
      <c r="BN73" s="1254"/>
      <c r="BO73" s="1254"/>
      <c r="BP73" s="1255">
        <v>82.2</v>
      </c>
      <c r="BQ73" s="1255"/>
      <c r="BR73" s="1255"/>
      <c r="BS73" s="1255"/>
      <c r="BT73" s="1255"/>
      <c r="BU73" s="1255"/>
      <c r="BV73" s="1255"/>
      <c r="BW73" s="1255"/>
      <c r="BX73" s="1255">
        <v>75.8</v>
      </c>
      <c r="BY73" s="1255"/>
      <c r="BZ73" s="1255"/>
      <c r="CA73" s="1255"/>
      <c r="CB73" s="1255"/>
      <c r="CC73" s="1255"/>
      <c r="CD73" s="1255"/>
      <c r="CE73" s="1255"/>
      <c r="CF73" s="1255">
        <v>64.099999999999994</v>
      </c>
      <c r="CG73" s="1255"/>
      <c r="CH73" s="1255"/>
      <c r="CI73" s="1255"/>
      <c r="CJ73" s="1255"/>
      <c r="CK73" s="1255"/>
      <c r="CL73" s="1255"/>
      <c r="CM73" s="1255"/>
      <c r="CN73" s="1255">
        <v>41</v>
      </c>
      <c r="CO73" s="1255"/>
      <c r="CP73" s="1255"/>
      <c r="CQ73" s="1255"/>
      <c r="CR73" s="1255"/>
      <c r="CS73" s="1255"/>
      <c r="CT73" s="1255"/>
      <c r="CU73" s="1255"/>
      <c r="CV73" s="1255">
        <v>45.3</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604</v>
      </c>
      <c r="BC75" s="1254"/>
      <c r="BD75" s="1254"/>
      <c r="BE75" s="1254"/>
      <c r="BF75" s="1254"/>
      <c r="BG75" s="1254"/>
      <c r="BH75" s="1254"/>
      <c r="BI75" s="1254"/>
      <c r="BJ75" s="1254"/>
      <c r="BK75" s="1254"/>
      <c r="BL75" s="1254"/>
      <c r="BM75" s="1254"/>
      <c r="BN75" s="1254"/>
      <c r="BO75" s="1254"/>
      <c r="BP75" s="1255">
        <v>9.8000000000000007</v>
      </c>
      <c r="BQ75" s="1255"/>
      <c r="BR75" s="1255"/>
      <c r="BS75" s="1255"/>
      <c r="BT75" s="1255"/>
      <c r="BU75" s="1255"/>
      <c r="BV75" s="1255"/>
      <c r="BW75" s="1255"/>
      <c r="BX75" s="1255">
        <v>9.8000000000000007</v>
      </c>
      <c r="BY75" s="1255"/>
      <c r="BZ75" s="1255"/>
      <c r="CA75" s="1255"/>
      <c r="CB75" s="1255"/>
      <c r="CC75" s="1255"/>
      <c r="CD75" s="1255"/>
      <c r="CE75" s="1255"/>
      <c r="CF75" s="1255">
        <v>10.1</v>
      </c>
      <c r="CG75" s="1255"/>
      <c r="CH75" s="1255"/>
      <c r="CI75" s="1255"/>
      <c r="CJ75" s="1255"/>
      <c r="CK75" s="1255"/>
      <c r="CL75" s="1255"/>
      <c r="CM75" s="1255"/>
      <c r="CN75" s="1255">
        <v>10</v>
      </c>
      <c r="CO75" s="1255"/>
      <c r="CP75" s="1255"/>
      <c r="CQ75" s="1255"/>
      <c r="CR75" s="1255"/>
      <c r="CS75" s="1255"/>
      <c r="CT75" s="1255"/>
      <c r="CU75" s="1255"/>
      <c r="CV75" s="1255">
        <v>9.9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601</v>
      </c>
      <c r="AO77" s="1250"/>
      <c r="AP77" s="1250"/>
      <c r="AQ77" s="1250"/>
      <c r="AR77" s="1250"/>
      <c r="AS77" s="1250"/>
      <c r="AT77" s="1250"/>
      <c r="AU77" s="1250"/>
      <c r="AV77" s="1250"/>
      <c r="AW77" s="1250"/>
      <c r="AX77" s="1250"/>
      <c r="AY77" s="1250"/>
      <c r="AZ77" s="1250"/>
      <c r="BA77" s="1250"/>
      <c r="BB77" s="1254" t="s">
        <v>599</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604</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UaLhQ2U0xDLv/ibd0K1sNLgFGrJyqKlhoWQs5HSIXAu9Mng/Zga3c3iK1w2Z76QpGcRUhptC0wCF9KdMdQ/Buw==" saltValue="Pmcj5UrpqCrHaaDFA03S4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V22" sqref="CV2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490</v>
      </c>
    </row>
  </sheetData>
  <sheetProtection algorithmName="SHA-512" hashValue="5jC2wwUmc2pTJIwyC1S0Rv3I24vWWbTuCCvTShYgG4zbl/iXKBpmsYlTLmQNsbrk1zflhjJS43+/u02ypGPvmQ==" saltValue="Zv4r1yDRI2hbbo975Rud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V17" sqref="CV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490</v>
      </c>
    </row>
  </sheetData>
  <sheetProtection algorithmName="SHA-512" hashValue="dvgPpkMzqInh4mgp9CBJcAjFEFd2TOUWVw1y17x2b9CgHKwuG3gABGSCe3BylN3BRgA9MHQl6gXalnEbVG6Umg==" saltValue="pt/MOZ4R3N3PxomZ0dAl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539</v>
      </c>
      <c r="G2" s="151"/>
      <c r="H2" s="152"/>
    </row>
    <row r="3" spans="1:8" x14ac:dyDescent="0.15">
      <c r="A3" s="148" t="s">
        <v>532</v>
      </c>
      <c r="B3" s="153"/>
      <c r="C3" s="154"/>
      <c r="D3" s="155">
        <v>50278</v>
      </c>
      <c r="E3" s="156"/>
      <c r="F3" s="157">
        <v>51849</v>
      </c>
      <c r="G3" s="158"/>
      <c r="H3" s="159"/>
    </row>
    <row r="4" spans="1:8" x14ac:dyDescent="0.15">
      <c r="A4" s="160"/>
      <c r="B4" s="161"/>
      <c r="C4" s="162"/>
      <c r="D4" s="163">
        <v>20900</v>
      </c>
      <c r="E4" s="164"/>
      <c r="F4" s="165">
        <v>26326</v>
      </c>
      <c r="G4" s="166"/>
      <c r="H4" s="167"/>
    </row>
    <row r="5" spans="1:8" x14ac:dyDescent="0.15">
      <c r="A5" s="148" t="s">
        <v>534</v>
      </c>
      <c r="B5" s="153"/>
      <c r="C5" s="154"/>
      <c r="D5" s="155">
        <v>38648</v>
      </c>
      <c r="E5" s="156"/>
      <c r="F5" s="157">
        <v>52191</v>
      </c>
      <c r="G5" s="158"/>
      <c r="H5" s="159"/>
    </row>
    <row r="6" spans="1:8" x14ac:dyDescent="0.15">
      <c r="A6" s="160"/>
      <c r="B6" s="161"/>
      <c r="C6" s="162"/>
      <c r="D6" s="163">
        <v>13881</v>
      </c>
      <c r="E6" s="164"/>
      <c r="F6" s="165">
        <v>26807</v>
      </c>
      <c r="G6" s="166"/>
      <c r="H6" s="167"/>
    </row>
    <row r="7" spans="1:8" x14ac:dyDescent="0.15">
      <c r="A7" s="148" t="s">
        <v>535</v>
      </c>
      <c r="B7" s="153"/>
      <c r="C7" s="154"/>
      <c r="D7" s="155">
        <v>37619</v>
      </c>
      <c r="E7" s="156"/>
      <c r="F7" s="157">
        <v>48105</v>
      </c>
      <c r="G7" s="158"/>
      <c r="H7" s="159"/>
    </row>
    <row r="8" spans="1:8" x14ac:dyDescent="0.15">
      <c r="A8" s="160"/>
      <c r="B8" s="161"/>
      <c r="C8" s="162"/>
      <c r="D8" s="163">
        <v>12378</v>
      </c>
      <c r="E8" s="164"/>
      <c r="F8" s="165">
        <v>24072</v>
      </c>
      <c r="G8" s="166"/>
      <c r="H8" s="167"/>
    </row>
    <row r="9" spans="1:8" x14ac:dyDescent="0.15">
      <c r="A9" s="148" t="s">
        <v>536</v>
      </c>
      <c r="B9" s="153"/>
      <c r="C9" s="154"/>
      <c r="D9" s="155">
        <v>57130</v>
      </c>
      <c r="E9" s="156"/>
      <c r="F9" s="157">
        <v>47446</v>
      </c>
      <c r="G9" s="158"/>
      <c r="H9" s="159"/>
    </row>
    <row r="10" spans="1:8" x14ac:dyDescent="0.15">
      <c r="A10" s="160"/>
      <c r="B10" s="161"/>
      <c r="C10" s="162"/>
      <c r="D10" s="163">
        <v>15143</v>
      </c>
      <c r="E10" s="164"/>
      <c r="F10" s="165">
        <v>24371</v>
      </c>
      <c r="G10" s="166"/>
      <c r="H10" s="167"/>
    </row>
    <row r="11" spans="1:8" x14ac:dyDescent="0.15">
      <c r="A11" s="148" t="s">
        <v>537</v>
      </c>
      <c r="B11" s="153"/>
      <c r="C11" s="154"/>
      <c r="D11" s="155">
        <v>77166</v>
      </c>
      <c r="E11" s="156"/>
      <c r="F11" s="157">
        <v>48387</v>
      </c>
      <c r="G11" s="158"/>
      <c r="H11" s="159"/>
    </row>
    <row r="12" spans="1:8" x14ac:dyDescent="0.15">
      <c r="A12" s="160"/>
      <c r="B12" s="161"/>
      <c r="C12" s="168"/>
      <c r="D12" s="163">
        <v>25545</v>
      </c>
      <c r="E12" s="164"/>
      <c r="F12" s="165">
        <v>25592</v>
      </c>
      <c r="G12" s="166"/>
      <c r="H12" s="167"/>
    </row>
    <row r="13" spans="1:8" x14ac:dyDescent="0.15">
      <c r="A13" s="148"/>
      <c r="B13" s="153"/>
      <c r="C13" s="169"/>
      <c r="D13" s="170">
        <v>52168</v>
      </c>
      <c r="E13" s="171"/>
      <c r="F13" s="172">
        <v>49596</v>
      </c>
      <c r="G13" s="173"/>
      <c r="H13" s="159"/>
    </row>
    <row r="14" spans="1:8" x14ac:dyDescent="0.15">
      <c r="A14" s="160"/>
      <c r="B14" s="161"/>
      <c r="C14" s="162"/>
      <c r="D14" s="163">
        <v>17569</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3.61</v>
      </c>
      <c r="C19" s="174">
        <f>ROUND(VALUE(SUBSTITUTE(実質収支比率等に係る経年分析!G$48,"▲","-")),2)</f>
        <v>3.81</v>
      </c>
      <c r="D19" s="174">
        <f>ROUND(VALUE(SUBSTITUTE(実質収支比率等に係る経年分析!H$48,"▲","-")),2)</f>
        <v>6.44</v>
      </c>
      <c r="E19" s="174">
        <f>ROUND(VALUE(SUBSTITUTE(実質収支比率等に係る経年分析!I$48,"▲","-")),2)</f>
        <v>6.52</v>
      </c>
      <c r="F19" s="174">
        <f>ROUND(VALUE(SUBSTITUTE(実質収支比率等に係る経年分析!J$48,"▲","-")),2)</f>
        <v>6.59</v>
      </c>
    </row>
    <row r="20" spans="1:11" x14ac:dyDescent="0.15">
      <c r="A20" s="174" t="s">
        <v>53</v>
      </c>
      <c r="B20" s="174">
        <f>ROUND(VALUE(SUBSTITUTE(実質収支比率等に係る経年分析!F$47,"▲","-")),2)</f>
        <v>9.44</v>
      </c>
      <c r="C20" s="174">
        <f>ROUND(VALUE(SUBSTITUTE(実質収支比率等に係る経年分析!G$47,"▲","-")),2)</f>
        <v>8.93</v>
      </c>
      <c r="D20" s="174">
        <f>ROUND(VALUE(SUBSTITUTE(実質収支比率等に係る経年分析!H$47,"▲","-")),2)</f>
        <v>9.93</v>
      </c>
      <c r="E20" s="174">
        <f>ROUND(VALUE(SUBSTITUTE(実質収支比率等に係る経年分析!I$47,"▲","-")),2)</f>
        <v>10.8</v>
      </c>
      <c r="F20" s="174">
        <f>ROUND(VALUE(SUBSTITUTE(実質収支比率等に係る経年分析!J$47,"▲","-")),2)</f>
        <v>11.03</v>
      </c>
    </row>
    <row r="21" spans="1:11" x14ac:dyDescent="0.15">
      <c r="A21" s="174" t="s">
        <v>54</v>
      </c>
      <c r="B21" s="174">
        <f>IF(ISNUMBER(VALUE(SUBSTITUTE(実質収支比率等に係る経年分析!F$49,"▲","-"))),ROUND(VALUE(SUBSTITUTE(実質収支比率等に係る経年分析!F$49,"▲","-")),2),NA())</f>
        <v>-1.4</v>
      </c>
      <c r="C21" s="174">
        <f>IF(ISNUMBER(VALUE(SUBSTITUTE(実質収支比率等に係る経年分析!G$49,"▲","-"))),ROUND(VALUE(SUBSTITUTE(実質収支比率等に係る経年分析!G$49,"▲","-")),2),NA())</f>
        <v>-0.1</v>
      </c>
      <c r="D21" s="174">
        <f>IF(ISNUMBER(VALUE(SUBSTITUTE(実質収支比率等に係る経年分析!H$49,"▲","-"))),ROUND(VALUE(SUBSTITUTE(実質収支比率等に係る経年分析!H$49,"▲","-")),2),NA())</f>
        <v>3.94</v>
      </c>
      <c r="E21" s="174">
        <f>IF(ISNUMBER(VALUE(SUBSTITUTE(実質収支比率等に係る経年分析!I$49,"▲","-"))),ROUND(VALUE(SUBSTITUTE(実質収支比率等に係る経年分析!I$49,"▲","-")),2),NA())</f>
        <v>0.35</v>
      </c>
      <c r="F21" s="174">
        <f>IF(ISNUMBER(VALUE(SUBSTITUTE(実質収支比率等に係る経年分析!J$49,"▲","-"))),ROUND(VALUE(SUBSTITUTE(実質収支比率等に係る経年分析!J$49,"▲","-")),2),NA())</f>
        <v>0.23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1.0900000000000001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0.99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0.95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1.0900000000000001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介護保険特別会計介護保険事業勘定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1.1399999999999999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0.83</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1.75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1.64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1.37</v>
      </c>
    </row>
    <row r="31" spans="1:11" x14ac:dyDescent="0.15">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2.59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2.5299999999999998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1.74</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6.32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6.46</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8.35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9.42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10.199999999999999</v>
      </c>
    </row>
    <row r="34" spans="1:16" x14ac:dyDescent="0.15">
      <c r="A34" s="175" t="str">
        <f>IF(連結実質赤字比率に係る赤字・黒字の構成分析!C$36="",NA(),連結実質赤字比率に係る赤字・黒字の構成分析!C$36)</f>
        <v>ボートレース事業会計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60.62</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0.13</v>
      </c>
      <c r="J35" s="175">
        <f>IF(ROUND(VALUE(SUBSTITUTE(連結実質赤字比率に係る赤字・黒字の構成分析!J$35,"▲", "-")), 2) &lt; 0, ABS(ROUND(VALUE(SUBSTITUTE(連結実質赤字比率に係る赤字・黒字の構成分析!J$35,"▲", "-")), 2)), NA())</f>
        <v>0.06</v>
      </c>
      <c r="K35" s="175" t="e">
        <f>IF(ROUND(VALUE(SUBSTITUTE(連結実質赤字比率に係る赤字・黒字の構成分析!J$35,"▲", "-")), 2) &gt;= 0, ABS(ROUND(VALUE(SUBSTITUTE(連結実質赤字比率に係る赤字・黒字の構成分析!J$35,"▲", "-")), 2)), NA())</f>
        <v>#N/A</v>
      </c>
    </row>
    <row r="36" spans="1:16" x14ac:dyDescent="0.15">
      <c r="A36" s="175" t="str">
        <f>IF(連結実質赤字比率に係る赤字・黒字の構成分析!C$34="",NA(),連結実質赤字比率に係る赤字・黒字の構成分析!C$34)</f>
        <v>港湾特別会計</v>
      </c>
      <c r="B36" s="175">
        <f>IF(ROUND(VALUE(SUBSTITUTE(連結実質赤字比率に係る赤字・黒字の構成分析!F$34,"▲", "-")), 2) &lt; 0, ABS(ROUND(VALUE(SUBSTITUTE(連結実質赤字比率に係る赤字・黒字の構成分析!F$34,"▲", "-")), 2)), NA())</f>
        <v>0.62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0.56000000000000005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0.39</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0.33</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0.21</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14329</v>
      </c>
      <c r="E42" s="176"/>
      <c r="F42" s="176"/>
      <c r="G42" s="176">
        <f>'実質公債費比率（分子）の構造'!L$52</f>
        <v>14198</v>
      </c>
      <c r="H42" s="176"/>
      <c r="I42" s="176"/>
      <c r="J42" s="176">
        <f>'実質公債費比率（分子）の構造'!M$52</f>
        <v>13842</v>
      </c>
      <c r="K42" s="176"/>
      <c r="L42" s="176"/>
      <c r="M42" s="176">
        <f>'実質公債費比率（分子）の構造'!N$52</f>
        <v>13175</v>
      </c>
      <c r="N42" s="176"/>
      <c r="O42" s="176"/>
      <c r="P42" s="176">
        <f>'実質公債費比率（分子）の構造'!O$52</f>
        <v>12115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37</v>
      </c>
      <c r="C44" s="176"/>
      <c r="D44" s="176"/>
      <c r="E44" s="176">
        <f>'実質公債費比率（分子）の構造'!L$50</f>
        <v>31</v>
      </c>
      <c r="F44" s="176"/>
      <c r="G44" s="176"/>
      <c r="H44" s="176">
        <f>'実質公債費比率（分子）の構造'!M$50</f>
        <v>26</v>
      </c>
      <c r="I44" s="176"/>
      <c r="J44" s="176"/>
      <c r="K44" s="176">
        <f>'実質公債費比率（分子）の構造'!N$50</f>
        <v>21</v>
      </c>
      <c r="L44" s="176"/>
      <c r="M44" s="176"/>
      <c r="N44" s="176">
        <f>'実質公債費比率（分子）の構造'!O$50</f>
        <v>19</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2536</v>
      </c>
      <c r="C46" s="176"/>
      <c r="D46" s="176"/>
      <c r="E46" s="176">
        <f>'実質公債費比率（分子）の構造'!L$48</f>
        <v>2399</v>
      </c>
      <c r="F46" s="176"/>
      <c r="G46" s="176"/>
      <c r="H46" s="176">
        <f>'実質公債費比率（分子）の構造'!M$48</f>
        <v>2433</v>
      </c>
      <c r="I46" s="176"/>
      <c r="J46" s="176"/>
      <c r="K46" s="176">
        <f>'実質公債費比率（分子）の構造'!N$48</f>
        <v>2372</v>
      </c>
      <c r="L46" s="176"/>
      <c r="M46" s="176"/>
      <c r="N46" s="176">
        <f>'実質公債費比率（分子）の構造'!O$48</f>
        <v>2242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17117</v>
      </c>
      <c r="C49" s="176"/>
      <c r="D49" s="176"/>
      <c r="E49" s="176">
        <f>'実質公債費比率（分子）の構造'!L$45</f>
        <v>17387</v>
      </c>
      <c r="F49" s="176"/>
      <c r="G49" s="176"/>
      <c r="H49" s="176">
        <f>'実質公債費比率（分子）の構造'!M$45</f>
        <v>17188</v>
      </c>
      <c r="I49" s="176"/>
      <c r="J49" s="176"/>
      <c r="K49" s="176">
        <f>'実質公債費比率（分子）の構造'!N$45</f>
        <v>16160</v>
      </c>
      <c r="L49" s="176"/>
      <c r="M49" s="176"/>
      <c r="N49" s="176">
        <f>'実質公債費比率（分子）の構造'!O$45</f>
        <v>15267</v>
      </c>
      <c r="O49" s="176"/>
      <c r="P49" s="176"/>
    </row>
    <row r="50" spans="1:16" x14ac:dyDescent="0.15">
      <c r="A50" s="176" t="s">
        <v>67</v>
      </c>
      <c r="B50" s="176" t="e">
        <f>NA()</f>
        <v>#N/A</v>
      </c>
      <c r="C50" s="176">
        <f>IF(ISNUMBER('実質公債費比率（分子）の構造'!K$53),'実質公債費比率（分子）の構造'!K$53,NA())</f>
        <v>5361</v>
      </c>
      <c r="D50" s="176" t="e">
        <f>NA()</f>
        <v>#N/A</v>
      </c>
      <c r="E50" s="176" t="e">
        <f>NA()</f>
        <v>#N/A</v>
      </c>
      <c r="F50" s="176">
        <f>IF(ISNUMBER('実質公債費比率（分子）の構造'!L$53),'実質公債費比率（分子）の構造'!L$53,NA())</f>
        <v>5619</v>
      </c>
      <c r="G50" s="176" t="e">
        <f>NA()</f>
        <v>#N/A</v>
      </c>
      <c r="H50" s="176" t="e">
        <f>NA()</f>
        <v>#N/A</v>
      </c>
      <c r="I50" s="176">
        <f>IF(ISNUMBER('実質公債費比率（分子）の構造'!M$53),'実質公債費比率（分子）の構造'!M$53,NA())</f>
        <v>5805</v>
      </c>
      <c r="J50" s="176" t="e">
        <f>NA()</f>
        <v>#N/A</v>
      </c>
      <c r="K50" s="176" t="e">
        <f>NA()</f>
        <v>#N/A</v>
      </c>
      <c r="L50" s="176">
        <f>IF(ISNUMBER('実質公債費比率（分子）の構造'!N$53),'実質公債費比率（分子）の構造'!N$53,NA())</f>
        <v>5378</v>
      </c>
      <c r="M50" s="176" t="e">
        <f>NA()</f>
        <v>#N/A</v>
      </c>
      <c r="N50" s="176" t="e">
        <f>NA()</f>
        <v>#N/A</v>
      </c>
      <c r="O50" s="176">
        <f>IF(ISNUMBER('実質公債費比率（分子）の構造'!O$53),'実質公債費比率（分子）の構造'!O$53,NA())</f>
        <v>5413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123928</v>
      </c>
      <c r="E56" s="175"/>
      <c r="F56" s="175"/>
      <c r="G56" s="175">
        <f>'将来負担比率（分子）の構造'!J$52</f>
        <v>120511</v>
      </c>
      <c r="H56" s="175"/>
      <c r="I56" s="175"/>
      <c r="J56" s="175">
        <f>'将来負担比率（分子）の構造'!K$52</f>
        <v>116447</v>
      </c>
      <c r="K56" s="175"/>
      <c r="L56" s="175"/>
      <c r="M56" s="175">
        <f>'将来負担比率（分子）の構造'!L$52</f>
        <v>112916</v>
      </c>
      <c r="N56" s="175"/>
      <c r="O56" s="175"/>
      <c r="P56" s="175">
        <f>'将来負担比率（分子）の構造'!M$52</f>
        <v>110183</v>
      </c>
    </row>
    <row r="57" spans="1:16" x14ac:dyDescent="0.15">
      <c r="A57" s="175" t="s">
        <v>42</v>
      </c>
      <c r="B57" s="175"/>
      <c r="C57" s="175"/>
      <c r="D57" s="175">
        <f>'将来負担比率（分子）の構造'!I$51</f>
        <v>18525</v>
      </c>
      <c r="E57" s="175"/>
      <c r="F57" s="175"/>
      <c r="G57" s="175">
        <f>'将来負担比率（分子）の構造'!J$51</f>
        <v>18246</v>
      </c>
      <c r="H57" s="175"/>
      <c r="I57" s="175"/>
      <c r="J57" s="175">
        <f>'将来負担比率（分子）の構造'!K$51</f>
        <v>17612</v>
      </c>
      <c r="K57" s="175"/>
      <c r="L57" s="175"/>
      <c r="M57" s="175">
        <f>'将来負担比率（分子）の構造'!L$51</f>
        <v>17607</v>
      </c>
      <c r="N57" s="175"/>
      <c r="O57" s="175"/>
      <c r="P57" s="175">
        <f>'将来負担比率（分子）の構造'!M$51</f>
        <v>18502</v>
      </c>
    </row>
    <row r="58" spans="1:16" x14ac:dyDescent="0.15">
      <c r="A58" s="175" t="s">
        <v>41</v>
      </c>
      <c r="B58" s="175"/>
      <c r="C58" s="175"/>
      <c r="D58" s="175">
        <f>'将来負担比率（分子）の構造'!I$50</f>
        <v>16750</v>
      </c>
      <c r="E58" s="175"/>
      <c r="F58" s="175"/>
      <c r="G58" s="175">
        <f>'将来負担比率（分子）の構造'!J$50</f>
        <v>16621</v>
      </c>
      <c r="H58" s="175"/>
      <c r="I58" s="175"/>
      <c r="J58" s="175">
        <f>'将来負担比率（分子）の構造'!K$50</f>
        <v>19241</v>
      </c>
      <c r="K58" s="175"/>
      <c r="L58" s="175"/>
      <c r="M58" s="175">
        <f>'将来負担比率（分子）の構造'!L$50</f>
        <v>32019</v>
      </c>
      <c r="N58" s="175"/>
      <c r="O58" s="175"/>
      <c r="P58" s="175">
        <f>'将来負担比率（分子）の構造'!M$50</f>
        <v>29947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17349</v>
      </c>
      <c r="C62" s="175"/>
      <c r="D62" s="175"/>
      <c r="E62" s="175">
        <f>'将来負担比率（分子）の構造'!J$45</f>
        <v>17589</v>
      </c>
      <c r="F62" s="175"/>
      <c r="G62" s="175"/>
      <c r="H62" s="175">
        <f>'将来負担比率（分子）の構造'!K$45</f>
        <v>17131</v>
      </c>
      <c r="I62" s="175"/>
      <c r="J62" s="175"/>
      <c r="K62" s="175">
        <f>'将来負担比率（分子）の構造'!L$45</f>
        <v>16933</v>
      </c>
      <c r="L62" s="175"/>
      <c r="M62" s="175"/>
      <c r="N62" s="175">
        <f>'将来負担比率（分子）の構造'!M$45</f>
        <v>17838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30505</v>
      </c>
      <c r="C64" s="175"/>
      <c r="D64" s="175"/>
      <c r="E64" s="175">
        <f>'将来負担比率（分子）の構造'!J$43</f>
        <v>28356</v>
      </c>
      <c r="F64" s="175"/>
      <c r="G64" s="175"/>
      <c r="H64" s="175">
        <f>'将来負担比率（分子）の構造'!K$43</f>
        <v>26472</v>
      </c>
      <c r="I64" s="175"/>
      <c r="J64" s="175"/>
      <c r="K64" s="175">
        <f>'将来負担比率（分子）の構造'!L$43</f>
        <v>25185</v>
      </c>
      <c r="L64" s="175"/>
      <c r="M64" s="175"/>
      <c r="N64" s="175">
        <f>'将来負担比率（分子）の構造'!M$43</f>
        <v>25890</v>
      </c>
      <c r="O64" s="175"/>
      <c r="P64" s="175"/>
    </row>
    <row r="65" spans="1:16" x14ac:dyDescent="0.15">
      <c r="A65" s="175" t="s">
        <v>32</v>
      </c>
      <c r="B65" s="175">
        <f>'将来負担比率（分子）の構造'!I$42</f>
        <v>10</v>
      </c>
      <c r="C65" s="175"/>
      <c r="D65" s="175"/>
      <c r="E65" s="175">
        <f>'将来負担比率（分子）の構造'!J$42</f>
        <v>5</v>
      </c>
      <c r="F65" s="175"/>
      <c r="G65" s="175"/>
      <c r="H65" s="175">
        <f>'将来負担比率（分子）の構造'!K$42</f>
        <v>693</v>
      </c>
      <c r="I65" s="175"/>
      <c r="J65" s="175"/>
      <c r="K65" s="175">
        <f>'将来負担比率（分子）の構造'!L$42</f>
        <v>2123</v>
      </c>
      <c r="L65" s="175"/>
      <c r="M65" s="175"/>
      <c r="N65" s="175">
        <f>'将来負担比率（分子）の構造'!M$42</f>
        <v>1541</v>
      </c>
      <c r="O65" s="175"/>
      <c r="P65" s="175"/>
    </row>
    <row r="66" spans="1:16" x14ac:dyDescent="0.15">
      <c r="A66" s="175" t="s">
        <v>31</v>
      </c>
      <c r="B66" s="175">
        <f>'将来負担比率（分子）の構造'!I$41</f>
        <v>155347</v>
      </c>
      <c r="C66" s="175"/>
      <c r="D66" s="175"/>
      <c r="E66" s="175">
        <f>'将来負担比率（分子）の構造'!J$41</f>
        <v>150973</v>
      </c>
      <c r="F66" s="175"/>
      <c r="G66" s="175"/>
      <c r="H66" s="175">
        <f>'将来負担比率（分子）の構造'!K$41</f>
        <v>145416</v>
      </c>
      <c r="I66" s="175"/>
      <c r="J66" s="175"/>
      <c r="K66" s="175">
        <f>'将来負担比率（分子）の構造'!L$41</f>
        <v>140833</v>
      </c>
      <c r="L66" s="175"/>
      <c r="M66" s="175"/>
      <c r="N66" s="175">
        <f>'将来負担比率（分子）の構造'!M$41</f>
        <v>138548</v>
      </c>
      <c r="O66" s="175"/>
      <c r="P66" s="175"/>
    </row>
    <row r="67" spans="1:16" x14ac:dyDescent="0.15">
      <c r="A67" s="175" t="s">
        <v>71</v>
      </c>
      <c r="B67" s="175" t="e">
        <f>NA()</f>
        <v>#N/A</v>
      </c>
      <c r="C67" s="175">
        <f>IF(ISNUMBER('将来負担比率（分子）の構造'!I$53), IF('将来負担比率（分子）の構造'!I$53 &lt; 0, 0, '将来負担比率（分子）の構造'!I$53), NA())</f>
        <v>44008</v>
      </c>
      <c r="D67" s="175" t="e">
        <f>NA()</f>
        <v>#N/A</v>
      </c>
      <c r="E67" s="175" t="e">
        <f>NA()</f>
        <v>#N/A</v>
      </c>
      <c r="F67" s="175">
        <f>IF(ISNUMBER('将来負担比率（分子）の構造'!J$53), IF('将来負担比率（分子）の構造'!J$53 &lt; 0, 0, '将来負担比率（分子）の構造'!J$53), NA())</f>
        <v>41545</v>
      </c>
      <c r="G67" s="175" t="e">
        <f>NA()</f>
        <v>#N/A</v>
      </c>
      <c r="H67" s="175" t="e">
        <f>NA()</f>
        <v>#N/A</v>
      </c>
      <c r="I67" s="175">
        <f>IF(ISNUMBER('将来負担比率（分子）の構造'!K$53), IF('将来負担比率（分子）の構造'!K$53 &lt; 0, 0, '将来負担比率（分子）の構造'!K$53), NA())</f>
        <v>36412</v>
      </c>
      <c r="J67" s="175" t="e">
        <f>NA()</f>
        <v>#N/A</v>
      </c>
      <c r="K67" s="175" t="e">
        <f>NA()</f>
        <v>#N/A</v>
      </c>
      <c r="L67" s="175">
        <f>IF(ISNUMBER('将来負担比率（分子）の構造'!L$53), IF('将来負担比率（分子）の構造'!L$53 &lt; 0, 0, '将来負担比率（分子）の構造'!L$53), NA())</f>
        <v>22532</v>
      </c>
      <c r="M67" s="175" t="e">
        <f>NA()</f>
        <v>#N/A</v>
      </c>
      <c r="N67" s="175" t="e">
        <f>NA()</f>
        <v>#N/A</v>
      </c>
      <c r="O67" s="175">
        <f>IF(ISNUMBER('将来負担比率（分子）の構造'!M$53), IF('将来負担比率（分子）の構造'!M$53 &lt; 0, 0, '将来負担比率（分子）の構造'!M$53), NA())</f>
        <v>25184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6776</v>
      </c>
      <c r="C72" s="179">
        <f>基金残高に係る経年分析!G55</f>
        <v>7108</v>
      </c>
      <c r="D72" s="179">
        <f>基金残高に係る経年分析!H55</f>
        <v>7234</v>
      </c>
    </row>
    <row r="73" spans="1:16" x14ac:dyDescent="0.15">
      <c r="A73" s="178" t="s">
        <v>74</v>
      </c>
      <c r="B73" s="179">
        <f>基金残高に係る経年分析!F56</f>
        <v>1251</v>
      </c>
      <c r="C73" s="179">
        <f>基金残高に係る経年分析!G56</f>
        <v>1252</v>
      </c>
      <c r="D73" s="179">
        <f>基金残高に係る経年分析!H56</f>
        <v>1515</v>
      </c>
    </row>
    <row r="74" spans="1:16" x14ac:dyDescent="0.15">
      <c r="A74" s="178" t="s">
        <v>75</v>
      </c>
      <c r="B74" s="179">
        <f>基金残高に係る経年分析!F57</f>
        <v>6635</v>
      </c>
      <c r="C74" s="179">
        <f>基金残高に係る経年分析!G57</f>
        <v>18720</v>
      </c>
      <c r="D74" s="179">
        <f>基金残高に係る経年分析!H57</f>
        <v>15828</v>
      </c>
    </row>
  </sheetData>
  <sheetProtection algorithmName="SHA-512" hashValue="nhLZT56ame+LBthZNmxvwK9tfGsLypsblxciUS8uUbcTO8+S5y5wGVAKP9wYrbItar5stHHQf/AgW2yjWYyOEA==" saltValue="TSeKKcd6BQscm7jytWQe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33582888</v>
      </c>
      <c r="S5" s="677"/>
      <c r="T5" s="677"/>
      <c r="U5" s="677"/>
      <c r="V5" s="677"/>
      <c r="W5" s="677"/>
      <c r="X5" s="677"/>
      <c r="Y5" s="702"/>
      <c r="Z5" s="715">
        <v>23.4</v>
      </c>
      <c r="AA5" s="715"/>
      <c r="AB5" s="715"/>
      <c r="AC5" s="715"/>
      <c r="AD5" s="716">
        <v>32118973</v>
      </c>
      <c r="AE5" s="716"/>
      <c r="AF5" s="716"/>
      <c r="AG5" s="716"/>
      <c r="AH5" s="716"/>
      <c r="AI5" s="716"/>
      <c r="AJ5" s="716"/>
      <c r="AK5" s="716"/>
      <c r="AL5" s="703">
        <v>48.6</v>
      </c>
      <c r="AM5" s="685"/>
      <c r="AN5" s="685"/>
      <c r="AO5" s="704"/>
      <c r="AP5" s="679" t="s">
        <v>217</v>
      </c>
      <c r="AQ5" s="680"/>
      <c r="AR5" s="680"/>
      <c r="AS5" s="680"/>
      <c r="AT5" s="680"/>
      <c r="AU5" s="680"/>
      <c r="AV5" s="680"/>
      <c r="AW5" s="680"/>
      <c r="AX5" s="680"/>
      <c r="AY5" s="680"/>
      <c r="AZ5" s="680"/>
      <c r="BA5" s="680"/>
      <c r="BB5" s="680"/>
      <c r="BC5" s="680"/>
      <c r="BD5" s="680"/>
      <c r="BE5" s="680"/>
      <c r="BF5" s="681"/>
      <c r="BG5" s="621">
        <v>32080360</v>
      </c>
      <c r="BH5" s="622"/>
      <c r="BI5" s="622"/>
      <c r="BJ5" s="622"/>
      <c r="BK5" s="622"/>
      <c r="BL5" s="622"/>
      <c r="BM5" s="622"/>
      <c r="BN5" s="623"/>
      <c r="BO5" s="659">
        <v>95.5</v>
      </c>
      <c r="BP5" s="659"/>
      <c r="BQ5" s="659"/>
      <c r="BR5" s="659"/>
      <c r="BS5" s="660">
        <v>574987</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863479</v>
      </c>
      <c r="S6" s="622"/>
      <c r="T6" s="622"/>
      <c r="U6" s="622"/>
      <c r="V6" s="622"/>
      <c r="W6" s="622"/>
      <c r="X6" s="622"/>
      <c r="Y6" s="623"/>
      <c r="Z6" s="659">
        <v>0.6</v>
      </c>
      <c r="AA6" s="659"/>
      <c r="AB6" s="659"/>
      <c r="AC6" s="659"/>
      <c r="AD6" s="660">
        <v>863479</v>
      </c>
      <c r="AE6" s="660"/>
      <c r="AF6" s="660"/>
      <c r="AG6" s="660"/>
      <c r="AH6" s="660"/>
      <c r="AI6" s="660"/>
      <c r="AJ6" s="660"/>
      <c r="AK6" s="660"/>
      <c r="AL6" s="624">
        <v>1.3</v>
      </c>
      <c r="AM6" s="625"/>
      <c r="AN6" s="625"/>
      <c r="AO6" s="661"/>
      <c r="AP6" s="618" t="s">
        <v>222</v>
      </c>
      <c r="AQ6" s="619"/>
      <c r="AR6" s="619"/>
      <c r="AS6" s="619"/>
      <c r="AT6" s="619"/>
      <c r="AU6" s="619"/>
      <c r="AV6" s="619"/>
      <c r="AW6" s="619"/>
      <c r="AX6" s="619"/>
      <c r="AY6" s="619"/>
      <c r="AZ6" s="619"/>
      <c r="BA6" s="619"/>
      <c r="BB6" s="619"/>
      <c r="BC6" s="619"/>
      <c r="BD6" s="619"/>
      <c r="BE6" s="619"/>
      <c r="BF6" s="620"/>
      <c r="BG6" s="621">
        <v>32080360</v>
      </c>
      <c r="BH6" s="622"/>
      <c r="BI6" s="622"/>
      <c r="BJ6" s="622"/>
      <c r="BK6" s="622"/>
      <c r="BL6" s="622"/>
      <c r="BM6" s="622"/>
      <c r="BN6" s="623"/>
      <c r="BO6" s="659">
        <v>95.5</v>
      </c>
      <c r="BP6" s="659"/>
      <c r="BQ6" s="659"/>
      <c r="BR6" s="659"/>
      <c r="BS6" s="660">
        <v>574987</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548583</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548582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20330</v>
      </c>
      <c r="S7" s="622"/>
      <c r="T7" s="622"/>
      <c r="U7" s="622"/>
      <c r="V7" s="622"/>
      <c r="W7" s="622"/>
      <c r="X7" s="622"/>
      <c r="Y7" s="623"/>
      <c r="Z7" s="659">
        <v>0</v>
      </c>
      <c r="AA7" s="659"/>
      <c r="AB7" s="659"/>
      <c r="AC7" s="659"/>
      <c r="AD7" s="660">
        <v>20330</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14635070</v>
      </c>
      <c r="BH7" s="622"/>
      <c r="BI7" s="622"/>
      <c r="BJ7" s="622"/>
      <c r="BK7" s="622"/>
      <c r="BL7" s="622"/>
      <c r="BM7" s="622"/>
      <c r="BN7" s="623"/>
      <c r="BO7" s="659">
        <v>43.6</v>
      </c>
      <c r="BP7" s="659"/>
      <c r="BQ7" s="659"/>
      <c r="BR7" s="659"/>
      <c r="BS7" s="660">
        <v>574987</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14635490</v>
      </c>
      <c r="CS7" s="622"/>
      <c r="CT7" s="622"/>
      <c r="CU7" s="622"/>
      <c r="CV7" s="622"/>
      <c r="CW7" s="622"/>
      <c r="CX7" s="622"/>
      <c r="CY7" s="623"/>
      <c r="CZ7" s="659">
        <v>10.7</v>
      </c>
      <c r="DA7" s="659"/>
      <c r="DB7" s="659"/>
      <c r="DC7" s="659"/>
      <c r="DD7" s="627">
        <v>1508542</v>
      </c>
      <c r="DE7" s="622"/>
      <c r="DF7" s="622"/>
      <c r="DG7" s="622"/>
      <c r="DH7" s="622"/>
      <c r="DI7" s="622"/>
      <c r="DJ7" s="622"/>
      <c r="DK7" s="622"/>
      <c r="DL7" s="622"/>
      <c r="DM7" s="622"/>
      <c r="DN7" s="622"/>
      <c r="DO7" s="622"/>
      <c r="DP7" s="623"/>
      <c r="DQ7" s="627">
        <v>11864371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187479</v>
      </c>
      <c r="S8" s="622"/>
      <c r="T8" s="622"/>
      <c r="U8" s="622"/>
      <c r="V8" s="622"/>
      <c r="W8" s="622"/>
      <c r="X8" s="622"/>
      <c r="Y8" s="623"/>
      <c r="Z8" s="659">
        <v>0.1</v>
      </c>
      <c r="AA8" s="659"/>
      <c r="AB8" s="659"/>
      <c r="AC8" s="659"/>
      <c r="AD8" s="660">
        <v>187479</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426882</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50799612</v>
      </c>
      <c r="CS8" s="622"/>
      <c r="CT8" s="622"/>
      <c r="CU8" s="622"/>
      <c r="CV8" s="622"/>
      <c r="CW8" s="622"/>
      <c r="CX8" s="622"/>
      <c r="CY8" s="623"/>
      <c r="CZ8" s="659">
        <v>37.1</v>
      </c>
      <c r="DA8" s="659"/>
      <c r="DB8" s="659"/>
      <c r="DC8" s="659"/>
      <c r="DD8" s="627">
        <v>374031</v>
      </c>
      <c r="DE8" s="622"/>
      <c r="DF8" s="622"/>
      <c r="DG8" s="622"/>
      <c r="DH8" s="622"/>
      <c r="DI8" s="622"/>
      <c r="DJ8" s="622"/>
      <c r="DK8" s="622"/>
      <c r="DL8" s="622"/>
      <c r="DM8" s="622"/>
      <c r="DN8" s="622"/>
      <c r="DO8" s="622"/>
      <c r="DP8" s="623"/>
      <c r="DQ8" s="627">
        <v>27290622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208653</v>
      </c>
      <c r="S9" s="622"/>
      <c r="T9" s="622"/>
      <c r="U9" s="622"/>
      <c r="V9" s="622"/>
      <c r="W9" s="622"/>
      <c r="X9" s="622"/>
      <c r="Y9" s="623"/>
      <c r="Z9" s="659">
        <v>0.1</v>
      </c>
      <c r="AA9" s="659"/>
      <c r="AB9" s="659"/>
      <c r="AC9" s="659"/>
      <c r="AD9" s="660">
        <v>208653</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11525832</v>
      </c>
      <c r="BH9" s="622"/>
      <c r="BI9" s="622"/>
      <c r="BJ9" s="622"/>
      <c r="BK9" s="622"/>
      <c r="BL9" s="622"/>
      <c r="BM9" s="622"/>
      <c r="BN9" s="623"/>
      <c r="BO9" s="659">
        <v>34.299999999999997</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13326755</v>
      </c>
      <c r="CS9" s="622"/>
      <c r="CT9" s="622"/>
      <c r="CU9" s="622"/>
      <c r="CV9" s="622"/>
      <c r="CW9" s="622"/>
      <c r="CX9" s="622"/>
      <c r="CY9" s="623"/>
      <c r="CZ9" s="659">
        <v>9.6999999999999993</v>
      </c>
      <c r="DA9" s="659"/>
      <c r="DB9" s="659"/>
      <c r="DC9" s="659"/>
      <c r="DD9" s="627">
        <v>2436764</v>
      </c>
      <c r="DE9" s="622"/>
      <c r="DF9" s="622"/>
      <c r="DG9" s="622"/>
      <c r="DH9" s="622"/>
      <c r="DI9" s="622"/>
      <c r="DJ9" s="622"/>
      <c r="DK9" s="622"/>
      <c r="DL9" s="622"/>
      <c r="DM9" s="622"/>
      <c r="DN9" s="622"/>
      <c r="DO9" s="622"/>
      <c r="DP9" s="623"/>
      <c r="DQ9" s="627">
        <v>8473630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663458</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318844</v>
      </c>
      <c r="CS10" s="622"/>
      <c r="CT10" s="622"/>
      <c r="CU10" s="622"/>
      <c r="CV10" s="622"/>
      <c r="CW10" s="622"/>
      <c r="CX10" s="622"/>
      <c r="CY10" s="623"/>
      <c r="CZ10" s="659">
        <v>0.2</v>
      </c>
      <c r="DA10" s="659"/>
      <c r="DB10" s="659"/>
      <c r="DC10" s="659"/>
      <c r="DD10" s="627">
        <v>119010</v>
      </c>
      <c r="DE10" s="622"/>
      <c r="DF10" s="622"/>
      <c r="DG10" s="622"/>
      <c r="DH10" s="622"/>
      <c r="DI10" s="622"/>
      <c r="DJ10" s="622"/>
      <c r="DK10" s="622"/>
      <c r="DL10" s="622"/>
      <c r="DM10" s="622"/>
      <c r="DN10" s="622"/>
      <c r="DO10" s="622"/>
      <c r="DP10" s="623"/>
      <c r="DQ10" s="627">
        <v>171323</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6119790</v>
      </c>
      <c r="S11" s="622"/>
      <c r="T11" s="622"/>
      <c r="U11" s="622"/>
      <c r="V11" s="622"/>
      <c r="W11" s="622"/>
      <c r="X11" s="622"/>
      <c r="Y11" s="623"/>
      <c r="Z11" s="624">
        <v>4.3</v>
      </c>
      <c r="AA11" s="625"/>
      <c r="AB11" s="625"/>
      <c r="AC11" s="626"/>
      <c r="AD11" s="627">
        <v>6119790</v>
      </c>
      <c r="AE11" s="622"/>
      <c r="AF11" s="622"/>
      <c r="AG11" s="622"/>
      <c r="AH11" s="622"/>
      <c r="AI11" s="622"/>
      <c r="AJ11" s="622"/>
      <c r="AK11" s="623"/>
      <c r="AL11" s="624">
        <v>9.3000000000000007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2018898</v>
      </c>
      <c r="BH11" s="622"/>
      <c r="BI11" s="622"/>
      <c r="BJ11" s="622"/>
      <c r="BK11" s="622"/>
      <c r="BL11" s="622"/>
      <c r="BM11" s="622"/>
      <c r="BN11" s="623"/>
      <c r="BO11" s="659">
        <v>6</v>
      </c>
      <c r="BP11" s="659"/>
      <c r="BQ11" s="659"/>
      <c r="BR11" s="659"/>
      <c r="BS11" s="660">
        <v>574987</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4755808</v>
      </c>
      <c r="CS11" s="622"/>
      <c r="CT11" s="622"/>
      <c r="CU11" s="622"/>
      <c r="CV11" s="622"/>
      <c r="CW11" s="622"/>
      <c r="CX11" s="622"/>
      <c r="CY11" s="623"/>
      <c r="CZ11" s="659">
        <v>3.5</v>
      </c>
      <c r="DA11" s="659"/>
      <c r="DB11" s="659"/>
      <c r="DC11" s="659"/>
      <c r="DD11" s="627">
        <v>1976358</v>
      </c>
      <c r="DE11" s="622"/>
      <c r="DF11" s="622"/>
      <c r="DG11" s="622"/>
      <c r="DH11" s="622"/>
      <c r="DI11" s="622"/>
      <c r="DJ11" s="622"/>
      <c r="DK11" s="622"/>
      <c r="DL11" s="622"/>
      <c r="DM11" s="622"/>
      <c r="DN11" s="622"/>
      <c r="DO11" s="622"/>
      <c r="DP11" s="623"/>
      <c r="DQ11" s="627">
        <v>1929255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44539</v>
      </c>
      <c r="S12" s="622"/>
      <c r="T12" s="622"/>
      <c r="U12" s="622"/>
      <c r="V12" s="622"/>
      <c r="W12" s="622"/>
      <c r="X12" s="622"/>
      <c r="Y12" s="623"/>
      <c r="Z12" s="659">
        <v>0</v>
      </c>
      <c r="AA12" s="659"/>
      <c r="AB12" s="659"/>
      <c r="AC12" s="659"/>
      <c r="AD12" s="660">
        <v>44539</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14771462</v>
      </c>
      <c r="BH12" s="622"/>
      <c r="BI12" s="622"/>
      <c r="BJ12" s="622"/>
      <c r="BK12" s="622"/>
      <c r="BL12" s="622"/>
      <c r="BM12" s="622"/>
      <c r="BN12" s="623"/>
      <c r="BO12" s="659">
        <v>44</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3613669</v>
      </c>
      <c r="CS12" s="622"/>
      <c r="CT12" s="622"/>
      <c r="CU12" s="622"/>
      <c r="CV12" s="622"/>
      <c r="CW12" s="622"/>
      <c r="CX12" s="622"/>
      <c r="CY12" s="623"/>
      <c r="CZ12" s="659">
        <v>2.6</v>
      </c>
      <c r="DA12" s="659"/>
      <c r="DB12" s="659"/>
      <c r="DC12" s="659"/>
      <c r="DD12" s="627">
        <v>113632</v>
      </c>
      <c r="DE12" s="622"/>
      <c r="DF12" s="622"/>
      <c r="DG12" s="622"/>
      <c r="DH12" s="622"/>
      <c r="DI12" s="622"/>
      <c r="DJ12" s="622"/>
      <c r="DK12" s="622"/>
      <c r="DL12" s="622"/>
      <c r="DM12" s="622"/>
      <c r="DN12" s="622"/>
      <c r="DO12" s="622"/>
      <c r="DP12" s="623"/>
      <c r="DQ12" s="627">
        <v>1609349</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14614409</v>
      </c>
      <c r="BH13" s="622"/>
      <c r="BI13" s="622"/>
      <c r="BJ13" s="622"/>
      <c r="BK13" s="622"/>
      <c r="BL13" s="622"/>
      <c r="BM13" s="622"/>
      <c r="BN13" s="623"/>
      <c r="BO13" s="659">
        <v>43.5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15864286</v>
      </c>
      <c r="CS13" s="622"/>
      <c r="CT13" s="622"/>
      <c r="CU13" s="622"/>
      <c r="CV13" s="622"/>
      <c r="CW13" s="622"/>
      <c r="CX13" s="622"/>
      <c r="CY13" s="623"/>
      <c r="CZ13" s="659">
        <v>11.6</v>
      </c>
      <c r="DA13" s="659"/>
      <c r="DB13" s="659"/>
      <c r="DC13" s="659"/>
      <c r="DD13" s="627">
        <v>9588358</v>
      </c>
      <c r="DE13" s="622"/>
      <c r="DF13" s="622"/>
      <c r="DG13" s="622"/>
      <c r="DH13" s="622"/>
      <c r="DI13" s="622"/>
      <c r="DJ13" s="622"/>
      <c r="DK13" s="622"/>
      <c r="DL13" s="622"/>
      <c r="DM13" s="622"/>
      <c r="DN13" s="622"/>
      <c r="DO13" s="622"/>
      <c r="DP13" s="623"/>
      <c r="DQ13" s="627">
        <v>5991367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8463</v>
      </c>
      <c r="S14" s="622"/>
      <c r="T14" s="622"/>
      <c r="U14" s="622"/>
      <c r="V14" s="622"/>
      <c r="W14" s="622"/>
      <c r="X14" s="622"/>
      <c r="Y14" s="623"/>
      <c r="Z14" s="659">
        <v>0</v>
      </c>
      <c r="AA14" s="659"/>
      <c r="AB14" s="659"/>
      <c r="AC14" s="659"/>
      <c r="AD14" s="660">
        <v>8463</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814188</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3543099</v>
      </c>
      <c r="CS14" s="622"/>
      <c r="CT14" s="622"/>
      <c r="CU14" s="622"/>
      <c r="CV14" s="622"/>
      <c r="CW14" s="622"/>
      <c r="CX14" s="622"/>
      <c r="CY14" s="623"/>
      <c r="CZ14" s="659">
        <v>2.6</v>
      </c>
      <c r="DA14" s="659"/>
      <c r="DB14" s="659"/>
      <c r="DC14" s="659"/>
      <c r="DD14" s="627">
        <v>297930</v>
      </c>
      <c r="DE14" s="622"/>
      <c r="DF14" s="622"/>
      <c r="DG14" s="622"/>
      <c r="DH14" s="622"/>
      <c r="DI14" s="622"/>
      <c r="DJ14" s="622"/>
      <c r="DK14" s="622"/>
      <c r="DL14" s="622"/>
      <c r="DM14" s="622"/>
      <c r="DN14" s="622"/>
      <c r="DO14" s="622"/>
      <c r="DP14" s="623"/>
      <c r="DQ14" s="627">
        <v>3153194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1859640</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12812232</v>
      </c>
      <c r="CS15" s="622"/>
      <c r="CT15" s="622"/>
      <c r="CU15" s="622"/>
      <c r="CV15" s="622"/>
      <c r="CW15" s="622"/>
      <c r="CX15" s="622"/>
      <c r="CY15" s="623"/>
      <c r="CZ15" s="659">
        <v>9.3000000000000007</v>
      </c>
      <c r="DA15" s="659"/>
      <c r="DB15" s="659"/>
      <c r="DC15" s="659"/>
      <c r="DD15" s="627">
        <v>2645302</v>
      </c>
      <c r="DE15" s="622"/>
      <c r="DF15" s="622"/>
      <c r="DG15" s="622"/>
      <c r="DH15" s="622"/>
      <c r="DI15" s="622"/>
      <c r="DJ15" s="622"/>
      <c r="DK15" s="622"/>
      <c r="DL15" s="622"/>
      <c r="DM15" s="622"/>
      <c r="DN15" s="622"/>
      <c r="DO15" s="622"/>
      <c r="DP15" s="623"/>
      <c r="DQ15" s="627">
        <v>7708605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106434</v>
      </c>
      <c r="S16" s="622"/>
      <c r="T16" s="622"/>
      <c r="U16" s="622"/>
      <c r="V16" s="622"/>
      <c r="W16" s="622"/>
      <c r="X16" s="622"/>
      <c r="Y16" s="623"/>
      <c r="Z16" s="659">
        <v>0.1</v>
      </c>
      <c r="AA16" s="659"/>
      <c r="AB16" s="659"/>
      <c r="AC16" s="659"/>
      <c r="AD16" s="660">
        <v>106434</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2135928</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219755</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568173</v>
      </c>
      <c r="S17" s="622"/>
      <c r="T17" s="622"/>
      <c r="U17" s="622"/>
      <c r="V17" s="622"/>
      <c r="W17" s="622"/>
      <c r="X17" s="622"/>
      <c r="Y17" s="623"/>
      <c r="Z17" s="659">
        <v>0.4</v>
      </c>
      <c r="AA17" s="659"/>
      <c r="AB17" s="659"/>
      <c r="AC17" s="659"/>
      <c r="AD17" s="660">
        <v>568173</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14671098</v>
      </c>
      <c r="CS17" s="622"/>
      <c r="CT17" s="622"/>
      <c r="CU17" s="622"/>
      <c r="CV17" s="622"/>
      <c r="CW17" s="622"/>
      <c r="CX17" s="622"/>
      <c r="CY17" s="623"/>
      <c r="CZ17" s="659">
        <v>10.7</v>
      </c>
      <c r="DA17" s="659"/>
      <c r="DB17" s="659"/>
      <c r="DC17" s="659"/>
      <c r="DD17" s="627" t="s">
        <v>122</v>
      </c>
      <c r="DE17" s="622"/>
      <c r="DF17" s="622"/>
      <c r="DG17" s="622"/>
      <c r="DH17" s="622"/>
      <c r="DI17" s="622"/>
      <c r="DJ17" s="622"/>
      <c r="DK17" s="622"/>
      <c r="DL17" s="622"/>
      <c r="DM17" s="622"/>
      <c r="DN17" s="622"/>
      <c r="DO17" s="622"/>
      <c r="DP17" s="623"/>
      <c r="DQ17" s="627">
        <v>13812839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256698</v>
      </c>
      <c r="S18" s="622"/>
      <c r="T18" s="622"/>
      <c r="U18" s="622"/>
      <c r="V18" s="622"/>
      <c r="W18" s="622"/>
      <c r="X18" s="622"/>
      <c r="Y18" s="623"/>
      <c r="Z18" s="659">
        <v>0.2</v>
      </c>
      <c r="AA18" s="659"/>
      <c r="AB18" s="659"/>
      <c r="AC18" s="659"/>
      <c r="AD18" s="660">
        <v>256698</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v>19611</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19611</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232666</v>
      </c>
      <c r="S19" s="622"/>
      <c r="T19" s="622"/>
      <c r="U19" s="622"/>
      <c r="V19" s="622"/>
      <c r="W19" s="622"/>
      <c r="X19" s="622"/>
      <c r="Y19" s="623"/>
      <c r="Z19" s="659">
        <v>0.2</v>
      </c>
      <c r="AA19" s="659"/>
      <c r="AB19" s="659"/>
      <c r="AC19" s="659"/>
      <c r="AD19" s="660">
        <v>232666</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1502528</v>
      </c>
      <c r="BH19" s="622"/>
      <c r="BI19" s="622"/>
      <c r="BJ19" s="622"/>
      <c r="BK19" s="622"/>
      <c r="BL19" s="622"/>
      <c r="BM19" s="622"/>
      <c r="BN19" s="623"/>
      <c r="BO19" s="659">
        <v>4.5</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24032</v>
      </c>
      <c r="S20" s="622"/>
      <c r="T20" s="622"/>
      <c r="U20" s="622"/>
      <c r="V20" s="622"/>
      <c r="W20" s="622"/>
      <c r="X20" s="622"/>
      <c r="Y20" s="623"/>
      <c r="Z20" s="659">
        <v>0</v>
      </c>
      <c r="AA20" s="659"/>
      <c r="AB20" s="659"/>
      <c r="AC20" s="659"/>
      <c r="AD20" s="660">
        <v>24032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1502528</v>
      </c>
      <c r="BH20" s="622"/>
      <c r="BI20" s="622"/>
      <c r="BJ20" s="622"/>
      <c r="BK20" s="622"/>
      <c r="BL20" s="622"/>
      <c r="BM20" s="622"/>
      <c r="BN20" s="623"/>
      <c r="BO20" s="659">
        <v>4.5</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137045015</v>
      </c>
      <c r="CS20" s="622"/>
      <c r="CT20" s="622"/>
      <c r="CU20" s="622"/>
      <c r="CV20" s="622"/>
      <c r="CW20" s="622"/>
      <c r="CX20" s="622"/>
      <c r="CY20" s="623"/>
      <c r="CZ20" s="659">
        <v>100</v>
      </c>
      <c r="DA20" s="659"/>
      <c r="DB20" s="659"/>
      <c r="DC20" s="659"/>
      <c r="DD20" s="627">
        <v>19059927</v>
      </c>
      <c r="DE20" s="622"/>
      <c r="DF20" s="622"/>
      <c r="DG20" s="622"/>
      <c r="DH20" s="622"/>
      <c r="DI20" s="622"/>
      <c r="DJ20" s="622"/>
      <c r="DK20" s="622"/>
      <c r="DL20" s="622"/>
      <c r="DM20" s="622"/>
      <c r="DN20" s="622"/>
      <c r="DO20" s="622"/>
      <c r="DP20" s="623"/>
      <c r="DQ20" s="627">
        <v>82792503</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26837205</v>
      </c>
      <c r="S21" s="622"/>
      <c r="T21" s="622"/>
      <c r="U21" s="622"/>
      <c r="V21" s="622"/>
      <c r="W21" s="622"/>
      <c r="X21" s="622"/>
      <c r="Y21" s="623"/>
      <c r="Z21" s="659">
        <v>18.7</v>
      </c>
      <c r="AA21" s="659"/>
      <c r="AB21" s="659"/>
      <c r="AC21" s="659"/>
      <c r="AD21" s="660">
        <v>24752924</v>
      </c>
      <c r="AE21" s="660"/>
      <c r="AF21" s="660"/>
      <c r="AG21" s="660"/>
      <c r="AH21" s="660"/>
      <c r="AI21" s="660"/>
      <c r="AJ21" s="660"/>
      <c r="AK21" s="660"/>
      <c r="AL21" s="624">
        <v>37.4</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38613</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24752924</v>
      </c>
      <c r="S22" s="622"/>
      <c r="T22" s="622"/>
      <c r="U22" s="622"/>
      <c r="V22" s="622"/>
      <c r="W22" s="622"/>
      <c r="X22" s="622"/>
      <c r="Y22" s="623"/>
      <c r="Z22" s="659">
        <v>17.3</v>
      </c>
      <c r="AA22" s="659"/>
      <c r="AB22" s="659"/>
      <c r="AC22" s="659"/>
      <c r="AD22" s="660">
        <v>24752924</v>
      </c>
      <c r="AE22" s="660"/>
      <c r="AF22" s="660"/>
      <c r="AG22" s="660"/>
      <c r="AH22" s="660"/>
      <c r="AI22" s="660"/>
      <c r="AJ22" s="660"/>
      <c r="AK22" s="660"/>
      <c r="AL22" s="624">
        <v>37.4</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2084281</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1463915</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66837058</v>
      </c>
      <c r="CS24" s="677"/>
      <c r="CT24" s="677"/>
      <c r="CU24" s="677"/>
      <c r="CV24" s="677"/>
      <c r="CW24" s="677"/>
      <c r="CX24" s="677"/>
      <c r="CY24" s="702"/>
      <c r="CZ24" s="703">
        <v>48.8</v>
      </c>
      <c r="DA24" s="685"/>
      <c r="DB24" s="685"/>
      <c r="DC24" s="705"/>
      <c r="DD24" s="701">
        <v>44143044</v>
      </c>
      <c r="DE24" s="677"/>
      <c r="DF24" s="677"/>
      <c r="DG24" s="677"/>
      <c r="DH24" s="677"/>
      <c r="DI24" s="677"/>
      <c r="DJ24" s="677"/>
      <c r="DK24" s="702"/>
      <c r="DL24" s="701">
        <v>38904715</v>
      </c>
      <c r="DM24" s="677"/>
      <c r="DN24" s="677"/>
      <c r="DO24" s="677"/>
      <c r="DP24" s="677"/>
      <c r="DQ24" s="677"/>
      <c r="DR24" s="677"/>
      <c r="DS24" s="677"/>
      <c r="DT24" s="677"/>
      <c r="DU24" s="677"/>
      <c r="DV24" s="702"/>
      <c r="DW24" s="703">
        <v>57.8</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68804131</v>
      </c>
      <c r="S25" s="622"/>
      <c r="T25" s="622"/>
      <c r="U25" s="622"/>
      <c r="V25" s="622"/>
      <c r="W25" s="622"/>
      <c r="X25" s="622"/>
      <c r="Y25" s="623"/>
      <c r="Z25" s="659">
        <v>48</v>
      </c>
      <c r="AA25" s="659"/>
      <c r="AB25" s="659"/>
      <c r="AC25" s="659"/>
      <c r="AD25" s="660">
        <v>65255935</v>
      </c>
      <c r="AE25" s="660"/>
      <c r="AF25" s="660"/>
      <c r="AG25" s="660"/>
      <c r="AH25" s="660"/>
      <c r="AI25" s="660"/>
      <c r="AJ25" s="660"/>
      <c r="AK25" s="660"/>
      <c r="AL25" s="624">
        <v>98.7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19154754</v>
      </c>
      <c r="CS25" s="634"/>
      <c r="CT25" s="634"/>
      <c r="CU25" s="634"/>
      <c r="CV25" s="634"/>
      <c r="CW25" s="634"/>
      <c r="CX25" s="634"/>
      <c r="CY25" s="635"/>
      <c r="CZ25" s="624">
        <v>14</v>
      </c>
      <c r="DA25" s="636"/>
      <c r="DB25" s="636"/>
      <c r="DC25" s="637"/>
      <c r="DD25" s="627">
        <v>17769899</v>
      </c>
      <c r="DE25" s="634"/>
      <c r="DF25" s="634"/>
      <c r="DG25" s="634"/>
      <c r="DH25" s="634"/>
      <c r="DI25" s="634"/>
      <c r="DJ25" s="634"/>
      <c r="DK25" s="635"/>
      <c r="DL25" s="627">
        <v>17507390</v>
      </c>
      <c r="DM25" s="634"/>
      <c r="DN25" s="634"/>
      <c r="DO25" s="634"/>
      <c r="DP25" s="634"/>
      <c r="DQ25" s="634"/>
      <c r="DR25" s="634"/>
      <c r="DS25" s="634"/>
      <c r="DT25" s="634"/>
      <c r="DU25" s="634"/>
      <c r="DV25" s="635"/>
      <c r="DW25" s="624">
        <v>26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26825</v>
      </c>
      <c r="S26" s="622"/>
      <c r="T26" s="622"/>
      <c r="U26" s="622"/>
      <c r="V26" s="622"/>
      <c r="W26" s="622"/>
      <c r="X26" s="622"/>
      <c r="Y26" s="623"/>
      <c r="Z26" s="659">
        <v>0</v>
      </c>
      <c r="AA26" s="659"/>
      <c r="AB26" s="659"/>
      <c r="AC26" s="659"/>
      <c r="AD26" s="660">
        <v>26825</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11982719</v>
      </c>
      <c r="CS26" s="622"/>
      <c r="CT26" s="622"/>
      <c r="CU26" s="622"/>
      <c r="CV26" s="622"/>
      <c r="CW26" s="622"/>
      <c r="CX26" s="622"/>
      <c r="CY26" s="623"/>
      <c r="CZ26" s="624">
        <v>8.6999999999999993</v>
      </c>
      <c r="DA26" s="636"/>
      <c r="DB26" s="636"/>
      <c r="DC26" s="637"/>
      <c r="DD26" s="627">
        <v>11224492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515444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33582888</v>
      </c>
      <c r="BH27" s="622"/>
      <c r="BI27" s="622"/>
      <c r="BJ27" s="622"/>
      <c r="BK27" s="622"/>
      <c r="BL27" s="622"/>
      <c r="BM27" s="622"/>
      <c r="BN27" s="623"/>
      <c r="BO27" s="659">
        <v>100</v>
      </c>
      <c r="BP27" s="659"/>
      <c r="BQ27" s="659"/>
      <c r="BR27" s="659"/>
      <c r="BS27" s="660">
        <v>574987</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33011209</v>
      </c>
      <c r="CS27" s="634"/>
      <c r="CT27" s="634"/>
      <c r="CU27" s="634"/>
      <c r="CV27" s="634"/>
      <c r="CW27" s="634"/>
      <c r="CX27" s="634"/>
      <c r="CY27" s="635"/>
      <c r="CZ27" s="624">
        <v>24.1</v>
      </c>
      <c r="DA27" s="636"/>
      <c r="DB27" s="636"/>
      <c r="DC27" s="637"/>
      <c r="DD27" s="627">
        <v>12560309</v>
      </c>
      <c r="DE27" s="634"/>
      <c r="DF27" s="634"/>
      <c r="DG27" s="634"/>
      <c r="DH27" s="634"/>
      <c r="DI27" s="634"/>
      <c r="DJ27" s="634"/>
      <c r="DK27" s="635"/>
      <c r="DL27" s="627">
        <v>7584489</v>
      </c>
      <c r="DM27" s="634"/>
      <c r="DN27" s="634"/>
      <c r="DO27" s="634"/>
      <c r="DP27" s="634"/>
      <c r="DQ27" s="634"/>
      <c r="DR27" s="634"/>
      <c r="DS27" s="634"/>
      <c r="DT27" s="634"/>
      <c r="DU27" s="634"/>
      <c r="DV27" s="635"/>
      <c r="DW27" s="624">
        <v>11.3</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2827381</v>
      </c>
      <c r="S28" s="622"/>
      <c r="T28" s="622"/>
      <c r="U28" s="622"/>
      <c r="V28" s="622"/>
      <c r="W28" s="622"/>
      <c r="X28" s="622"/>
      <c r="Y28" s="623"/>
      <c r="Z28" s="659">
        <v>2</v>
      </c>
      <c r="AA28" s="659"/>
      <c r="AB28" s="659"/>
      <c r="AC28" s="659"/>
      <c r="AD28" s="660">
        <v>200193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14671095</v>
      </c>
      <c r="CS28" s="622"/>
      <c r="CT28" s="622"/>
      <c r="CU28" s="622"/>
      <c r="CV28" s="622"/>
      <c r="CW28" s="622"/>
      <c r="CX28" s="622"/>
      <c r="CY28" s="623"/>
      <c r="CZ28" s="624">
        <v>10.7</v>
      </c>
      <c r="DA28" s="636"/>
      <c r="DB28" s="636"/>
      <c r="DC28" s="637"/>
      <c r="DD28" s="627">
        <v>13812836</v>
      </c>
      <c r="DE28" s="622"/>
      <c r="DF28" s="622"/>
      <c r="DG28" s="622"/>
      <c r="DH28" s="622"/>
      <c r="DI28" s="622"/>
      <c r="DJ28" s="622"/>
      <c r="DK28" s="623"/>
      <c r="DL28" s="627">
        <v>13812836</v>
      </c>
      <c r="DM28" s="622"/>
      <c r="DN28" s="622"/>
      <c r="DO28" s="622"/>
      <c r="DP28" s="622"/>
      <c r="DQ28" s="622"/>
      <c r="DR28" s="622"/>
      <c r="DS28" s="622"/>
      <c r="DT28" s="622"/>
      <c r="DU28" s="622"/>
      <c r="DV28" s="623"/>
      <c r="DW28" s="624">
        <v>20.5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884380</v>
      </c>
      <c r="S29" s="622"/>
      <c r="T29" s="622"/>
      <c r="U29" s="622"/>
      <c r="V29" s="622"/>
      <c r="W29" s="622"/>
      <c r="X29" s="622"/>
      <c r="Y29" s="623"/>
      <c r="Z29" s="659">
        <v>0.6</v>
      </c>
      <c r="AA29" s="659"/>
      <c r="AB29" s="659"/>
      <c r="AC29" s="659"/>
      <c r="AD29" s="660">
        <v>332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14670983</v>
      </c>
      <c r="CS29" s="634"/>
      <c r="CT29" s="634"/>
      <c r="CU29" s="634"/>
      <c r="CV29" s="634"/>
      <c r="CW29" s="634"/>
      <c r="CX29" s="634"/>
      <c r="CY29" s="635"/>
      <c r="CZ29" s="624">
        <v>10.7</v>
      </c>
      <c r="DA29" s="636"/>
      <c r="DB29" s="636"/>
      <c r="DC29" s="637"/>
      <c r="DD29" s="627">
        <v>13812724</v>
      </c>
      <c r="DE29" s="634"/>
      <c r="DF29" s="634"/>
      <c r="DG29" s="634"/>
      <c r="DH29" s="634"/>
      <c r="DI29" s="634"/>
      <c r="DJ29" s="634"/>
      <c r="DK29" s="635"/>
      <c r="DL29" s="627">
        <v>13812724</v>
      </c>
      <c r="DM29" s="634"/>
      <c r="DN29" s="634"/>
      <c r="DO29" s="634"/>
      <c r="DP29" s="634"/>
      <c r="DQ29" s="634"/>
      <c r="DR29" s="634"/>
      <c r="DS29" s="634"/>
      <c r="DT29" s="634"/>
      <c r="DU29" s="634"/>
      <c r="DV29" s="635"/>
      <c r="DW29" s="624">
        <v>20.5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30074513</v>
      </c>
      <c r="S30" s="622"/>
      <c r="T30" s="622"/>
      <c r="U30" s="622"/>
      <c r="V30" s="622"/>
      <c r="W30" s="622"/>
      <c r="X30" s="622"/>
      <c r="Y30" s="623"/>
      <c r="Z30" s="659">
        <v>21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14273615</v>
      </c>
      <c r="CS30" s="622"/>
      <c r="CT30" s="622"/>
      <c r="CU30" s="622"/>
      <c r="CV30" s="622"/>
      <c r="CW30" s="622"/>
      <c r="CX30" s="622"/>
      <c r="CY30" s="623"/>
      <c r="CZ30" s="624">
        <v>10.4</v>
      </c>
      <c r="DA30" s="636"/>
      <c r="DB30" s="636"/>
      <c r="DC30" s="637"/>
      <c r="DD30" s="627">
        <v>13453280</v>
      </c>
      <c r="DE30" s="622"/>
      <c r="DF30" s="622"/>
      <c r="DG30" s="622"/>
      <c r="DH30" s="622"/>
      <c r="DI30" s="622"/>
      <c r="DJ30" s="622"/>
      <c r="DK30" s="623"/>
      <c r="DL30" s="627">
        <v>13453280</v>
      </c>
      <c r="DM30" s="622"/>
      <c r="DN30" s="622"/>
      <c r="DO30" s="622"/>
      <c r="DP30" s="622"/>
      <c r="DQ30" s="622"/>
      <c r="DR30" s="622"/>
      <c r="DS30" s="622"/>
      <c r="DT30" s="622"/>
      <c r="DU30" s="622"/>
      <c r="DV30" s="623"/>
      <c r="DW30" s="624">
        <v>20</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69022</v>
      </c>
      <c r="S31" s="622"/>
      <c r="T31" s="622"/>
      <c r="U31" s="622"/>
      <c r="V31" s="622"/>
      <c r="W31" s="622"/>
      <c r="X31" s="622"/>
      <c r="Y31" s="623"/>
      <c r="Z31" s="659">
        <v>0</v>
      </c>
      <c r="AA31" s="659"/>
      <c r="AB31" s="659"/>
      <c r="AC31" s="659"/>
      <c r="AD31" s="660">
        <v>69022</v>
      </c>
      <c r="AE31" s="660"/>
      <c r="AF31" s="660"/>
      <c r="AG31" s="660"/>
      <c r="AH31" s="660"/>
      <c r="AI31" s="660"/>
      <c r="AJ31" s="660"/>
      <c r="AK31" s="660"/>
      <c r="AL31" s="624">
        <v>0.1</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97.9</v>
      </c>
      <c r="BN31" s="684"/>
      <c r="BO31" s="684"/>
      <c r="BP31" s="684"/>
      <c r="BQ31" s="686"/>
      <c r="BR31" s="683">
        <v>99.3</v>
      </c>
      <c r="BS31" s="684"/>
      <c r="BT31" s="684"/>
      <c r="BU31" s="684"/>
      <c r="BV31" s="684"/>
      <c r="BW31" s="684"/>
      <c r="BX31" s="685">
        <v>97.8</v>
      </c>
      <c r="BY31" s="684"/>
      <c r="BZ31" s="684"/>
      <c r="CA31" s="684"/>
      <c r="CB31" s="686"/>
      <c r="CD31" s="642"/>
      <c r="CE31" s="643"/>
      <c r="CF31" s="618" t="s">
        <v>301</v>
      </c>
      <c r="CG31" s="619"/>
      <c r="CH31" s="619"/>
      <c r="CI31" s="619"/>
      <c r="CJ31" s="619"/>
      <c r="CK31" s="619"/>
      <c r="CL31" s="619"/>
      <c r="CM31" s="619"/>
      <c r="CN31" s="619"/>
      <c r="CO31" s="619"/>
      <c r="CP31" s="619"/>
      <c r="CQ31" s="620"/>
      <c r="CR31" s="621">
        <v>397368</v>
      </c>
      <c r="CS31" s="634"/>
      <c r="CT31" s="634"/>
      <c r="CU31" s="634"/>
      <c r="CV31" s="634"/>
      <c r="CW31" s="634"/>
      <c r="CX31" s="634"/>
      <c r="CY31" s="635"/>
      <c r="CZ31" s="624">
        <v>0.3</v>
      </c>
      <c r="DA31" s="636"/>
      <c r="DB31" s="636"/>
      <c r="DC31" s="637"/>
      <c r="DD31" s="627">
        <v>359444</v>
      </c>
      <c r="DE31" s="634"/>
      <c r="DF31" s="634"/>
      <c r="DG31" s="634"/>
      <c r="DH31" s="634"/>
      <c r="DI31" s="634"/>
      <c r="DJ31" s="634"/>
      <c r="DK31" s="635"/>
      <c r="DL31" s="627">
        <v>359444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8731631</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99.2</v>
      </c>
      <c r="BH32" s="634"/>
      <c r="BI32" s="634"/>
      <c r="BJ32" s="634"/>
      <c r="BK32" s="634"/>
      <c r="BL32" s="634"/>
      <c r="BM32" s="625">
        <v>97.6</v>
      </c>
      <c r="BN32" s="634"/>
      <c r="BO32" s="634"/>
      <c r="BP32" s="634"/>
      <c r="BQ32" s="657"/>
      <c r="BR32" s="687">
        <v>99.2</v>
      </c>
      <c r="BS32" s="634"/>
      <c r="BT32" s="634"/>
      <c r="BU32" s="634"/>
      <c r="BV32" s="634"/>
      <c r="BW32" s="634"/>
      <c r="BX32" s="625">
        <v>97.5</v>
      </c>
      <c r="BY32" s="634"/>
      <c r="BZ32" s="634"/>
      <c r="CA32" s="634"/>
      <c r="CB32" s="657"/>
      <c r="CD32" s="644"/>
      <c r="CE32" s="645"/>
      <c r="CF32" s="618" t="s">
        <v>305</v>
      </c>
      <c r="CG32" s="619"/>
      <c r="CH32" s="619"/>
      <c r="CI32" s="619"/>
      <c r="CJ32" s="619"/>
      <c r="CK32" s="619"/>
      <c r="CL32" s="619"/>
      <c r="CM32" s="619"/>
      <c r="CN32" s="619"/>
      <c r="CO32" s="619"/>
      <c r="CP32" s="619"/>
      <c r="CQ32" s="620"/>
      <c r="CR32" s="621">
        <v>112</v>
      </c>
      <c r="CS32" s="622"/>
      <c r="CT32" s="622"/>
      <c r="CU32" s="622"/>
      <c r="CV32" s="622"/>
      <c r="CW32" s="622"/>
      <c r="CX32" s="622"/>
      <c r="CY32" s="623"/>
      <c r="CZ32" s="624">
        <v>0</v>
      </c>
      <c r="DA32" s="636"/>
      <c r="DB32" s="636"/>
      <c r="DC32" s="637"/>
      <c r="DD32" s="627">
        <v>112</v>
      </c>
      <c r="DE32" s="622"/>
      <c r="DF32" s="622"/>
      <c r="DG32" s="622"/>
      <c r="DH32" s="622"/>
      <c r="DI32" s="622"/>
      <c r="DJ32" s="622"/>
      <c r="DK32" s="623"/>
      <c r="DL32" s="627">
        <v>112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589305</v>
      </c>
      <c r="S33" s="622"/>
      <c r="T33" s="622"/>
      <c r="U33" s="622"/>
      <c r="V33" s="622"/>
      <c r="W33" s="622"/>
      <c r="X33" s="622"/>
      <c r="Y33" s="623"/>
      <c r="Z33" s="659">
        <v>0.4</v>
      </c>
      <c r="AA33" s="659"/>
      <c r="AB33" s="659"/>
      <c r="AC33" s="659"/>
      <c r="AD33" s="660">
        <v>87529</v>
      </c>
      <c r="AE33" s="660"/>
      <c r="AF33" s="660"/>
      <c r="AG33" s="660"/>
      <c r="AH33" s="660"/>
      <c r="AI33" s="660"/>
      <c r="AJ33" s="660"/>
      <c r="AK33" s="660"/>
      <c r="AL33" s="624">
        <v>0.1</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99.4</v>
      </c>
      <c r="BH33" s="606"/>
      <c r="BI33" s="606"/>
      <c r="BJ33" s="606"/>
      <c r="BK33" s="606"/>
      <c r="BL33" s="606"/>
      <c r="BM33" s="652">
        <v>98.1</v>
      </c>
      <c r="BN33" s="606"/>
      <c r="BO33" s="606"/>
      <c r="BP33" s="606"/>
      <c r="BQ33" s="669"/>
      <c r="BR33" s="682">
        <v>99.3</v>
      </c>
      <c r="BS33" s="606"/>
      <c r="BT33" s="606"/>
      <c r="BU33" s="606"/>
      <c r="BV33" s="606"/>
      <c r="BW33" s="606"/>
      <c r="BX33" s="652">
        <v>98</v>
      </c>
      <c r="BY33" s="606"/>
      <c r="BZ33" s="606"/>
      <c r="CA33" s="606"/>
      <c r="CB33" s="669"/>
      <c r="CD33" s="618" t="s">
        <v>308</v>
      </c>
      <c r="CE33" s="619"/>
      <c r="CF33" s="619"/>
      <c r="CG33" s="619"/>
      <c r="CH33" s="619"/>
      <c r="CI33" s="619"/>
      <c r="CJ33" s="619"/>
      <c r="CK33" s="619"/>
      <c r="CL33" s="619"/>
      <c r="CM33" s="619"/>
      <c r="CN33" s="619"/>
      <c r="CO33" s="619"/>
      <c r="CP33" s="619"/>
      <c r="CQ33" s="620"/>
      <c r="CR33" s="621">
        <v>49012102</v>
      </c>
      <c r="CS33" s="634"/>
      <c r="CT33" s="634"/>
      <c r="CU33" s="634"/>
      <c r="CV33" s="634"/>
      <c r="CW33" s="634"/>
      <c r="CX33" s="634"/>
      <c r="CY33" s="635"/>
      <c r="CZ33" s="624">
        <v>35.799999999999997</v>
      </c>
      <c r="DA33" s="636"/>
      <c r="DB33" s="636"/>
      <c r="DC33" s="637"/>
      <c r="DD33" s="627">
        <v>36383755</v>
      </c>
      <c r="DE33" s="634"/>
      <c r="DF33" s="634"/>
      <c r="DG33" s="634"/>
      <c r="DH33" s="634"/>
      <c r="DI33" s="634"/>
      <c r="DJ33" s="634"/>
      <c r="DK33" s="635"/>
      <c r="DL33" s="627">
        <v>24690229</v>
      </c>
      <c r="DM33" s="634"/>
      <c r="DN33" s="634"/>
      <c r="DO33" s="634"/>
      <c r="DP33" s="634"/>
      <c r="DQ33" s="634"/>
      <c r="DR33" s="634"/>
      <c r="DS33" s="634"/>
      <c r="DT33" s="634"/>
      <c r="DU33" s="634"/>
      <c r="DV33" s="635"/>
      <c r="DW33" s="624">
        <v>36.700000000000003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1718542</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17729353</v>
      </c>
      <c r="CS34" s="622"/>
      <c r="CT34" s="622"/>
      <c r="CU34" s="622"/>
      <c r="CV34" s="622"/>
      <c r="CW34" s="622"/>
      <c r="CX34" s="622"/>
      <c r="CY34" s="623"/>
      <c r="CZ34" s="624">
        <v>12.9</v>
      </c>
      <c r="DA34" s="636"/>
      <c r="DB34" s="636"/>
      <c r="DC34" s="637"/>
      <c r="DD34" s="627">
        <v>12107908</v>
      </c>
      <c r="DE34" s="622"/>
      <c r="DF34" s="622"/>
      <c r="DG34" s="622"/>
      <c r="DH34" s="622"/>
      <c r="DI34" s="622"/>
      <c r="DJ34" s="622"/>
      <c r="DK34" s="623"/>
      <c r="DL34" s="627">
        <v>9047119</v>
      </c>
      <c r="DM34" s="622"/>
      <c r="DN34" s="622"/>
      <c r="DO34" s="622"/>
      <c r="DP34" s="622"/>
      <c r="DQ34" s="622"/>
      <c r="DR34" s="622"/>
      <c r="DS34" s="622"/>
      <c r="DT34" s="622"/>
      <c r="DU34" s="622"/>
      <c r="DV34" s="623"/>
      <c r="DW34" s="624">
        <v>13.4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6331093</v>
      </c>
      <c r="S35" s="622"/>
      <c r="T35" s="622"/>
      <c r="U35" s="622"/>
      <c r="V35" s="622"/>
      <c r="W35" s="622"/>
      <c r="X35" s="622"/>
      <c r="Y35" s="623"/>
      <c r="Z35" s="659">
        <v>4.4000000000000004</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1300087</v>
      </c>
      <c r="CS35" s="634"/>
      <c r="CT35" s="634"/>
      <c r="CU35" s="634"/>
      <c r="CV35" s="634"/>
      <c r="CW35" s="634"/>
      <c r="CX35" s="634"/>
      <c r="CY35" s="635"/>
      <c r="CZ35" s="624">
        <v>0.9</v>
      </c>
      <c r="DA35" s="636"/>
      <c r="DB35" s="636"/>
      <c r="DC35" s="637"/>
      <c r="DD35" s="627">
        <v>983858</v>
      </c>
      <c r="DE35" s="634"/>
      <c r="DF35" s="634"/>
      <c r="DG35" s="634"/>
      <c r="DH35" s="634"/>
      <c r="DI35" s="634"/>
      <c r="DJ35" s="634"/>
      <c r="DK35" s="635"/>
      <c r="DL35" s="627">
        <v>983847</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5315574</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16208727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903985</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9741846</v>
      </c>
      <c r="CS36" s="622"/>
      <c r="CT36" s="622"/>
      <c r="CU36" s="622"/>
      <c r="CV36" s="622"/>
      <c r="CW36" s="622"/>
      <c r="CX36" s="622"/>
      <c r="CY36" s="623"/>
      <c r="CZ36" s="624">
        <v>7.1</v>
      </c>
      <c r="DA36" s="636"/>
      <c r="DB36" s="636"/>
      <c r="DC36" s="637"/>
      <c r="DD36" s="627">
        <v>8154132</v>
      </c>
      <c r="DE36" s="622"/>
      <c r="DF36" s="622"/>
      <c r="DG36" s="622"/>
      <c r="DH36" s="622"/>
      <c r="DI36" s="622"/>
      <c r="DJ36" s="622"/>
      <c r="DK36" s="623"/>
      <c r="DL36" s="627">
        <v>4483605</v>
      </c>
      <c r="DM36" s="622"/>
      <c r="DN36" s="622"/>
      <c r="DO36" s="622"/>
      <c r="DP36" s="622"/>
      <c r="DQ36" s="622"/>
      <c r="DR36" s="622"/>
      <c r="DS36" s="622"/>
      <c r="DT36" s="622"/>
      <c r="DU36" s="622"/>
      <c r="DV36" s="623"/>
      <c r="DW36" s="624">
        <v>6.7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5483553</v>
      </c>
      <c r="S37" s="622"/>
      <c r="T37" s="622"/>
      <c r="U37" s="622"/>
      <c r="V37" s="622"/>
      <c r="W37" s="622"/>
      <c r="X37" s="622"/>
      <c r="Y37" s="623"/>
      <c r="Z37" s="659">
        <v>3.8</v>
      </c>
      <c r="AA37" s="659"/>
      <c r="AB37" s="659"/>
      <c r="AC37" s="659"/>
      <c r="AD37" s="660">
        <v>487932</v>
      </c>
      <c r="AE37" s="660"/>
      <c r="AF37" s="660"/>
      <c r="AG37" s="660"/>
      <c r="AH37" s="660"/>
      <c r="AI37" s="660"/>
      <c r="AJ37" s="660"/>
      <c r="AK37" s="660"/>
      <c r="AL37" s="624">
        <v>0.7</v>
      </c>
      <c r="AM37" s="625"/>
      <c r="AN37" s="625"/>
      <c r="AO37" s="661"/>
      <c r="AQ37" s="654" t="s">
        <v>320</v>
      </c>
      <c r="AR37" s="655"/>
      <c r="AS37" s="655"/>
      <c r="AT37" s="655"/>
      <c r="AU37" s="655"/>
      <c r="AV37" s="655"/>
      <c r="AW37" s="655"/>
      <c r="AX37" s="655"/>
      <c r="AY37" s="656"/>
      <c r="AZ37" s="621">
        <v>2547509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264334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11566</v>
      </c>
      <c r="CS37" s="634"/>
      <c r="CT37" s="634"/>
      <c r="CU37" s="634"/>
      <c r="CV37" s="634"/>
      <c r="CW37" s="634"/>
      <c r="CX37" s="634"/>
      <c r="CY37" s="635"/>
      <c r="CZ37" s="624">
        <v>0</v>
      </c>
      <c r="DA37" s="636"/>
      <c r="DB37" s="636"/>
      <c r="DC37" s="637"/>
      <c r="DD37" s="627">
        <v>11566</v>
      </c>
      <c r="DE37" s="634"/>
      <c r="DF37" s="634"/>
      <c r="DG37" s="634"/>
      <c r="DH37" s="634"/>
      <c r="DI37" s="634"/>
      <c r="DJ37" s="634"/>
      <c r="DK37" s="635"/>
      <c r="DL37" s="627">
        <v>10860</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12014824</v>
      </c>
      <c r="S38" s="622"/>
      <c r="T38" s="622"/>
      <c r="U38" s="622"/>
      <c r="V38" s="622"/>
      <c r="W38" s="622"/>
      <c r="X38" s="622"/>
      <c r="Y38" s="623"/>
      <c r="Z38" s="659">
        <v>8.4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322213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33349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13585700</v>
      </c>
      <c r="CS38" s="622"/>
      <c r="CT38" s="622"/>
      <c r="CU38" s="622"/>
      <c r="CV38" s="622"/>
      <c r="CW38" s="622"/>
      <c r="CX38" s="622"/>
      <c r="CY38" s="623"/>
      <c r="CZ38" s="624">
        <v>9.9</v>
      </c>
      <c r="DA38" s="636"/>
      <c r="DB38" s="636"/>
      <c r="DC38" s="637"/>
      <c r="DD38" s="627">
        <v>11201885</v>
      </c>
      <c r="DE38" s="622"/>
      <c r="DF38" s="622"/>
      <c r="DG38" s="622"/>
      <c r="DH38" s="622"/>
      <c r="DI38" s="622"/>
      <c r="DJ38" s="622"/>
      <c r="DK38" s="623"/>
      <c r="DL38" s="627">
        <v>10027058</v>
      </c>
      <c r="DM38" s="622"/>
      <c r="DN38" s="622"/>
      <c r="DO38" s="622"/>
      <c r="DP38" s="622"/>
      <c r="DQ38" s="622"/>
      <c r="DR38" s="622"/>
      <c r="DS38" s="622"/>
      <c r="DT38" s="622"/>
      <c r="DU38" s="622"/>
      <c r="DV38" s="623"/>
      <c r="DW38" s="624">
        <v>14.9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281222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47079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3824355</v>
      </c>
      <c r="CS39" s="634"/>
      <c r="CT39" s="634"/>
      <c r="CU39" s="634"/>
      <c r="CV39" s="634"/>
      <c r="CW39" s="634"/>
      <c r="CX39" s="634"/>
      <c r="CY39" s="635"/>
      <c r="CZ39" s="624">
        <v>2.8</v>
      </c>
      <c r="DA39" s="636"/>
      <c r="DB39" s="636"/>
      <c r="DC39" s="637"/>
      <c r="DD39" s="627">
        <v>3780328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1222224</v>
      </c>
      <c r="S40" s="622"/>
      <c r="T40" s="622"/>
      <c r="U40" s="622"/>
      <c r="V40" s="622"/>
      <c r="W40" s="622"/>
      <c r="X40" s="622"/>
      <c r="Y40" s="623"/>
      <c r="Z40" s="659">
        <v>0.9</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274164</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2830761</v>
      </c>
      <c r="CS40" s="622"/>
      <c r="CT40" s="622"/>
      <c r="CU40" s="622"/>
      <c r="CV40" s="622"/>
      <c r="CW40" s="622"/>
      <c r="CX40" s="622"/>
      <c r="CY40" s="623"/>
      <c r="CZ40" s="624">
        <v>2.1</v>
      </c>
      <c r="DA40" s="636"/>
      <c r="DB40" s="636"/>
      <c r="DC40" s="637"/>
      <c r="DD40" s="627">
        <v>155644</v>
      </c>
      <c r="DE40" s="622"/>
      <c r="DF40" s="622"/>
      <c r="DG40" s="622"/>
      <c r="DH40" s="622"/>
      <c r="DI40" s="622"/>
      <c r="DJ40" s="622"/>
      <c r="DK40" s="623"/>
      <c r="DL40" s="627">
        <v>148600</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143386218</v>
      </c>
      <c r="S41" s="646"/>
      <c r="T41" s="646"/>
      <c r="U41" s="646"/>
      <c r="V41" s="646"/>
      <c r="W41" s="646"/>
      <c r="X41" s="646"/>
      <c r="Y41" s="649"/>
      <c r="Z41" s="650">
        <v>100</v>
      </c>
      <c r="AA41" s="650"/>
      <c r="AB41" s="650"/>
      <c r="AC41" s="650"/>
      <c r="AD41" s="651">
        <v>66127768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2603321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10180298</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478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21195855</v>
      </c>
      <c r="CS42" s="634"/>
      <c r="CT42" s="634"/>
      <c r="CU42" s="634"/>
      <c r="CV42" s="634"/>
      <c r="CW42" s="634"/>
      <c r="CX42" s="634"/>
      <c r="CY42" s="635"/>
      <c r="CZ42" s="624">
        <v>15.5</v>
      </c>
      <c r="DA42" s="636"/>
      <c r="DB42" s="636"/>
      <c r="DC42" s="637"/>
      <c r="DD42" s="627">
        <v>2265704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843255</v>
      </c>
      <c r="CS43" s="634"/>
      <c r="CT43" s="634"/>
      <c r="CU43" s="634"/>
      <c r="CV43" s="634"/>
      <c r="CW43" s="634"/>
      <c r="CX43" s="634"/>
      <c r="CY43" s="635"/>
      <c r="CZ43" s="624">
        <v>0.6</v>
      </c>
      <c r="DA43" s="636"/>
      <c r="DB43" s="636"/>
      <c r="DC43" s="637"/>
      <c r="DD43" s="627">
        <v>597678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19059927</v>
      </c>
      <c r="CS44" s="622"/>
      <c r="CT44" s="622"/>
      <c r="CU44" s="622"/>
      <c r="CV44" s="622"/>
      <c r="CW44" s="622"/>
      <c r="CX44" s="622"/>
      <c r="CY44" s="623"/>
      <c r="CZ44" s="624">
        <v>13.9</v>
      </c>
      <c r="DA44" s="625"/>
      <c r="DB44" s="625"/>
      <c r="DC44" s="626"/>
      <c r="DD44" s="627">
        <v>2045949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11029841</v>
      </c>
      <c r="CS45" s="634"/>
      <c r="CT45" s="634"/>
      <c r="CU45" s="634"/>
      <c r="CV45" s="634"/>
      <c r="CW45" s="634"/>
      <c r="CX45" s="634"/>
      <c r="CY45" s="635"/>
      <c r="CZ45" s="624">
        <v>8</v>
      </c>
      <c r="DA45" s="636"/>
      <c r="DB45" s="636"/>
      <c r="DC45" s="637"/>
      <c r="DD45" s="627">
        <v>272445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6309510</v>
      </c>
      <c r="CS46" s="622"/>
      <c r="CT46" s="622"/>
      <c r="CU46" s="622"/>
      <c r="CV46" s="622"/>
      <c r="CW46" s="622"/>
      <c r="CX46" s="622"/>
      <c r="CY46" s="623"/>
      <c r="CZ46" s="624">
        <v>4.5999999999999996</v>
      </c>
      <c r="DA46" s="625"/>
      <c r="DB46" s="625"/>
      <c r="DC46" s="626"/>
      <c r="DD46" s="627">
        <v>1618268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2135928</v>
      </c>
      <c r="CS47" s="634"/>
      <c r="CT47" s="634"/>
      <c r="CU47" s="634"/>
      <c r="CV47" s="634"/>
      <c r="CW47" s="634"/>
      <c r="CX47" s="634"/>
      <c r="CY47" s="635"/>
      <c r="CZ47" s="624">
        <v>1.6</v>
      </c>
      <c r="DA47" s="636"/>
      <c r="DB47" s="636"/>
      <c r="DC47" s="637"/>
      <c r="DD47" s="627">
        <v>219755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137045015</v>
      </c>
      <c r="CS49" s="606"/>
      <c r="CT49" s="606"/>
      <c r="CU49" s="606"/>
      <c r="CV49" s="606"/>
      <c r="CW49" s="606"/>
      <c r="CX49" s="606"/>
      <c r="CY49" s="607"/>
      <c r="CZ49" s="608">
        <v>100</v>
      </c>
      <c r="DA49" s="609"/>
      <c r="DB49" s="609"/>
      <c r="DC49" s="610"/>
      <c r="DD49" s="611">
        <v>82792503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bh8m6YmapI7R1s/fK6alvwSjUEMkuMaedtMb8CCTzJIx7huw8kSSdZdFtefck+3e1Tc81zOHRAePyFOnI7u1w==" saltValue="9j7wbtaXIX/dJqqg93Ok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138942</v>
      </c>
      <c r="R7" s="1103"/>
      <c r="S7" s="1103"/>
      <c r="T7" s="1103"/>
      <c r="U7" s="1103"/>
      <c r="V7" s="1103">
        <v>132697</v>
      </c>
      <c r="W7" s="1103"/>
      <c r="X7" s="1103"/>
      <c r="Y7" s="1103"/>
      <c r="Z7" s="1103"/>
      <c r="AA7" s="1103">
        <v>6245</v>
      </c>
      <c r="AB7" s="1103"/>
      <c r="AC7" s="1103"/>
      <c r="AD7" s="1103"/>
      <c r="AE7" s="1104"/>
      <c r="AF7" s="1105">
        <v>4240</v>
      </c>
      <c r="AG7" s="1106"/>
      <c r="AH7" s="1106"/>
      <c r="AI7" s="1106"/>
      <c r="AJ7" s="1107"/>
      <c r="AK7" s="1108">
        <v>6336</v>
      </c>
      <c r="AL7" s="1109"/>
      <c r="AM7" s="1109"/>
      <c r="AN7" s="1109"/>
      <c r="AO7" s="1109"/>
      <c r="AP7" s="1109">
        <v>111237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573</v>
      </c>
      <c r="BT7" s="1100"/>
      <c r="BU7" s="1100"/>
      <c r="BV7" s="1100"/>
      <c r="BW7" s="1100"/>
      <c r="BX7" s="1100"/>
      <c r="BY7" s="1100"/>
      <c r="BZ7" s="1100"/>
      <c r="CA7" s="1100"/>
      <c r="CB7" s="1100"/>
      <c r="CC7" s="1100"/>
      <c r="CD7" s="1100"/>
      <c r="CE7" s="1100"/>
      <c r="CF7" s="1100"/>
      <c r="CG7" s="1112"/>
      <c r="CH7" s="1096">
        <v>0</v>
      </c>
      <c r="CI7" s="1097"/>
      <c r="CJ7" s="1097"/>
      <c r="CK7" s="1097"/>
      <c r="CL7" s="1098"/>
      <c r="CM7" s="1096">
        <v>112</v>
      </c>
      <c r="CN7" s="1097"/>
      <c r="CO7" s="1097"/>
      <c r="CP7" s="1097"/>
      <c r="CQ7" s="1098"/>
      <c r="CR7" s="1096">
        <v>11</v>
      </c>
      <c r="CS7" s="1097"/>
      <c r="CT7" s="1097"/>
      <c r="CU7" s="1097"/>
      <c r="CV7" s="1098"/>
      <c r="CW7" s="1096" t="s">
        <v>591</v>
      </c>
      <c r="CX7" s="1097"/>
      <c r="CY7" s="1097"/>
      <c r="CZ7" s="1097"/>
      <c r="DA7" s="1098"/>
      <c r="DB7" s="1096" t="s">
        <v>591</v>
      </c>
      <c r="DC7" s="1097"/>
      <c r="DD7" s="1097"/>
      <c r="DE7" s="1097"/>
      <c r="DF7" s="1098"/>
      <c r="DG7" s="1096" t="s">
        <v>591</v>
      </c>
      <c r="DH7" s="1097"/>
      <c r="DI7" s="1097"/>
      <c r="DJ7" s="1097"/>
      <c r="DK7" s="1098"/>
      <c r="DL7" s="1096" t="s">
        <v>591</v>
      </c>
      <c r="DM7" s="1097"/>
      <c r="DN7" s="1097"/>
      <c r="DO7" s="1097"/>
      <c r="DP7" s="1098"/>
      <c r="DQ7" s="1096" t="s">
        <v>591</v>
      </c>
      <c r="DR7" s="1097"/>
      <c r="DS7" s="1097"/>
      <c r="DT7" s="1097"/>
      <c r="DU7" s="1098"/>
      <c r="DV7" s="1099"/>
      <c r="DW7" s="1100"/>
      <c r="DX7" s="1100"/>
      <c r="DY7" s="1100"/>
      <c r="DZ7" s="1101"/>
      <c r="EA7" s="234"/>
    </row>
    <row r="8" spans="1:131" s="235" customFormat="1" ht="26.25" customHeight="1" x14ac:dyDescent="0.15">
      <c r="A8" s="238">
        <v>2</v>
      </c>
      <c r="B8" s="1030" t="s">
        <v>376</v>
      </c>
      <c r="C8" s="1031"/>
      <c r="D8" s="1031"/>
      <c r="E8" s="1031"/>
      <c r="F8" s="1031"/>
      <c r="G8" s="1031"/>
      <c r="H8" s="1031"/>
      <c r="I8" s="1031"/>
      <c r="J8" s="1031"/>
      <c r="K8" s="1031"/>
      <c r="L8" s="1031"/>
      <c r="M8" s="1031"/>
      <c r="N8" s="1031"/>
      <c r="O8" s="1031"/>
      <c r="P8" s="1032"/>
      <c r="Q8" s="1038">
        <v>405</v>
      </c>
      <c r="R8" s="1039"/>
      <c r="S8" s="1039"/>
      <c r="T8" s="1039"/>
      <c r="U8" s="1039"/>
      <c r="V8" s="1039">
        <v>358</v>
      </c>
      <c r="W8" s="1039"/>
      <c r="X8" s="1039"/>
      <c r="Y8" s="1039"/>
      <c r="Z8" s="1039"/>
      <c r="AA8" s="1039">
        <v>47</v>
      </c>
      <c r="AB8" s="1039"/>
      <c r="AC8" s="1039"/>
      <c r="AD8" s="1039"/>
      <c r="AE8" s="1040"/>
      <c r="AF8" s="1035">
        <v>47</v>
      </c>
      <c r="AG8" s="1036"/>
      <c r="AH8" s="1036"/>
      <c r="AI8" s="1036"/>
      <c r="AJ8" s="1037"/>
      <c r="AK8" s="1080" t="s">
        <v>516</v>
      </c>
      <c r="AL8" s="1081"/>
      <c r="AM8" s="1081"/>
      <c r="AN8" s="1081"/>
      <c r="AO8" s="1081"/>
      <c r="AP8" s="1081">
        <v>339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574</v>
      </c>
      <c r="BT8" s="993"/>
      <c r="BU8" s="993"/>
      <c r="BV8" s="993"/>
      <c r="BW8" s="993"/>
      <c r="BX8" s="993"/>
      <c r="BY8" s="993"/>
      <c r="BZ8" s="993"/>
      <c r="CA8" s="993"/>
      <c r="CB8" s="993"/>
      <c r="CC8" s="993"/>
      <c r="CD8" s="993"/>
      <c r="CE8" s="993"/>
      <c r="CF8" s="993"/>
      <c r="CG8" s="1014"/>
      <c r="CH8" s="989">
        <v>1</v>
      </c>
      <c r="CI8" s="990"/>
      <c r="CJ8" s="990"/>
      <c r="CK8" s="990"/>
      <c r="CL8" s="991"/>
      <c r="CM8" s="989">
        <v>20</v>
      </c>
      <c r="CN8" s="990"/>
      <c r="CO8" s="990"/>
      <c r="CP8" s="990"/>
      <c r="CQ8" s="991"/>
      <c r="CR8" s="989">
        <v>10</v>
      </c>
      <c r="CS8" s="990"/>
      <c r="CT8" s="990"/>
      <c r="CU8" s="990"/>
      <c r="CV8" s="991"/>
      <c r="CW8" s="989">
        <v>6</v>
      </c>
      <c r="CX8" s="990"/>
      <c r="CY8" s="990"/>
      <c r="CZ8" s="990"/>
      <c r="DA8" s="991"/>
      <c r="DB8" s="989" t="s">
        <v>591</v>
      </c>
      <c r="DC8" s="990"/>
      <c r="DD8" s="990"/>
      <c r="DE8" s="990"/>
      <c r="DF8" s="991"/>
      <c r="DG8" s="989" t="s">
        <v>591</v>
      </c>
      <c r="DH8" s="990"/>
      <c r="DI8" s="990"/>
      <c r="DJ8" s="990"/>
      <c r="DK8" s="991"/>
      <c r="DL8" s="989" t="s">
        <v>591</v>
      </c>
      <c r="DM8" s="990"/>
      <c r="DN8" s="990"/>
      <c r="DO8" s="990"/>
      <c r="DP8" s="991"/>
      <c r="DQ8" s="989" t="s">
        <v>591</v>
      </c>
      <c r="DR8" s="990"/>
      <c r="DS8" s="990"/>
      <c r="DT8" s="990"/>
      <c r="DU8" s="991"/>
      <c r="DV8" s="992"/>
      <c r="DW8" s="993"/>
      <c r="DX8" s="993"/>
      <c r="DY8" s="993"/>
      <c r="DZ8" s="994"/>
      <c r="EA8" s="234"/>
    </row>
    <row r="9" spans="1:131" s="235" customFormat="1" ht="26.25" customHeight="1" x14ac:dyDescent="0.15">
      <c r="A9" s="238">
        <v>3</v>
      </c>
      <c r="B9" s="1030" t="s">
        <v>377</v>
      </c>
      <c r="C9" s="1031"/>
      <c r="D9" s="1031"/>
      <c r="E9" s="1031"/>
      <c r="F9" s="1031"/>
      <c r="G9" s="1031"/>
      <c r="H9" s="1031"/>
      <c r="I9" s="1031"/>
      <c r="J9" s="1031"/>
      <c r="K9" s="1031"/>
      <c r="L9" s="1031"/>
      <c r="M9" s="1031"/>
      <c r="N9" s="1031"/>
      <c r="O9" s="1031"/>
      <c r="P9" s="1032"/>
      <c r="Q9" s="1038">
        <v>67</v>
      </c>
      <c r="R9" s="1039"/>
      <c r="S9" s="1039"/>
      <c r="T9" s="1039"/>
      <c r="U9" s="1039"/>
      <c r="V9" s="1039">
        <v>32</v>
      </c>
      <c r="W9" s="1039"/>
      <c r="X9" s="1039"/>
      <c r="Y9" s="1039"/>
      <c r="Z9" s="1039"/>
      <c r="AA9" s="1039">
        <v>35</v>
      </c>
      <c r="AB9" s="1039"/>
      <c r="AC9" s="1039"/>
      <c r="AD9" s="1039"/>
      <c r="AE9" s="1040"/>
      <c r="AF9" s="1035">
        <v>33</v>
      </c>
      <c r="AG9" s="1036"/>
      <c r="AH9" s="1036"/>
      <c r="AI9" s="1036"/>
      <c r="AJ9" s="1037"/>
      <c r="AK9" s="1080">
        <v>0</v>
      </c>
      <c r="AL9" s="1081"/>
      <c r="AM9" s="1081"/>
      <c r="AN9" s="1081"/>
      <c r="AO9" s="1081"/>
      <c r="AP9" s="1081">
        <v>103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575</v>
      </c>
      <c r="BT9" s="993"/>
      <c r="BU9" s="993"/>
      <c r="BV9" s="993"/>
      <c r="BW9" s="993"/>
      <c r="BX9" s="993"/>
      <c r="BY9" s="993"/>
      <c r="BZ9" s="993"/>
      <c r="CA9" s="993"/>
      <c r="CB9" s="993"/>
      <c r="CC9" s="993"/>
      <c r="CD9" s="993"/>
      <c r="CE9" s="993"/>
      <c r="CF9" s="993"/>
      <c r="CG9" s="1014"/>
      <c r="CH9" s="989">
        <v>0</v>
      </c>
      <c r="CI9" s="990"/>
      <c r="CJ9" s="990"/>
      <c r="CK9" s="990"/>
      <c r="CL9" s="991"/>
      <c r="CM9" s="989">
        <v>27</v>
      </c>
      <c r="CN9" s="990"/>
      <c r="CO9" s="990"/>
      <c r="CP9" s="990"/>
      <c r="CQ9" s="991"/>
      <c r="CR9" s="989">
        <v>20</v>
      </c>
      <c r="CS9" s="990"/>
      <c r="CT9" s="990"/>
      <c r="CU9" s="990"/>
      <c r="CV9" s="991"/>
      <c r="CW9" s="989" t="s">
        <v>591</v>
      </c>
      <c r="CX9" s="990"/>
      <c r="CY9" s="990"/>
      <c r="CZ9" s="990"/>
      <c r="DA9" s="991"/>
      <c r="DB9" s="989" t="s">
        <v>591</v>
      </c>
      <c r="DC9" s="990"/>
      <c r="DD9" s="990"/>
      <c r="DE9" s="990"/>
      <c r="DF9" s="991"/>
      <c r="DG9" s="989" t="s">
        <v>591</v>
      </c>
      <c r="DH9" s="990"/>
      <c r="DI9" s="990"/>
      <c r="DJ9" s="990"/>
      <c r="DK9" s="991"/>
      <c r="DL9" s="989" t="s">
        <v>591</v>
      </c>
      <c r="DM9" s="990"/>
      <c r="DN9" s="990"/>
      <c r="DO9" s="990"/>
      <c r="DP9" s="991"/>
      <c r="DQ9" s="989" t="s">
        <v>591</v>
      </c>
      <c r="DR9" s="990"/>
      <c r="DS9" s="990"/>
      <c r="DT9" s="990"/>
      <c r="DU9" s="991"/>
      <c r="DV9" s="992"/>
      <c r="DW9" s="993"/>
      <c r="DX9" s="993"/>
      <c r="DY9" s="993"/>
      <c r="DZ9" s="994"/>
      <c r="EA9" s="234"/>
    </row>
    <row r="10" spans="1:131" s="235" customFormat="1" ht="26.25" customHeight="1" x14ac:dyDescent="0.15">
      <c r="A10" s="238">
        <v>4</v>
      </c>
      <c r="B10" s="1030" t="s">
        <v>378</v>
      </c>
      <c r="C10" s="1031"/>
      <c r="D10" s="1031"/>
      <c r="E10" s="1031"/>
      <c r="F10" s="1031"/>
      <c r="G10" s="1031"/>
      <c r="H10" s="1031"/>
      <c r="I10" s="1031"/>
      <c r="J10" s="1031"/>
      <c r="K10" s="1031"/>
      <c r="L10" s="1031"/>
      <c r="M10" s="1031"/>
      <c r="N10" s="1031"/>
      <c r="O10" s="1031"/>
      <c r="P10" s="1032"/>
      <c r="Q10" s="1038">
        <v>5845</v>
      </c>
      <c r="R10" s="1039"/>
      <c r="S10" s="1039"/>
      <c r="T10" s="1039"/>
      <c r="U10" s="1039"/>
      <c r="V10" s="1039">
        <v>5974</v>
      </c>
      <c r="W10" s="1039"/>
      <c r="X10" s="1039"/>
      <c r="Y10" s="1039"/>
      <c r="Z10" s="1039"/>
      <c r="AA10" s="1039">
        <v>-129</v>
      </c>
      <c r="AB10" s="1039"/>
      <c r="AC10" s="1039"/>
      <c r="AD10" s="1039"/>
      <c r="AE10" s="1040"/>
      <c r="AF10" s="1035">
        <v>-144</v>
      </c>
      <c r="AG10" s="1036"/>
      <c r="AH10" s="1036"/>
      <c r="AI10" s="1036"/>
      <c r="AJ10" s="1037"/>
      <c r="AK10" s="1080">
        <v>1670</v>
      </c>
      <c r="AL10" s="1081"/>
      <c r="AM10" s="1081"/>
      <c r="AN10" s="1081"/>
      <c r="AO10" s="1081"/>
      <c r="AP10" s="1081">
        <v>23999</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576</v>
      </c>
      <c r="BT10" s="993"/>
      <c r="BU10" s="993"/>
      <c r="BV10" s="993"/>
      <c r="BW10" s="993"/>
      <c r="BX10" s="993"/>
      <c r="BY10" s="993"/>
      <c r="BZ10" s="993"/>
      <c r="CA10" s="993"/>
      <c r="CB10" s="993"/>
      <c r="CC10" s="993"/>
      <c r="CD10" s="993"/>
      <c r="CE10" s="993"/>
      <c r="CF10" s="993"/>
      <c r="CG10" s="1014"/>
      <c r="CH10" s="989">
        <v>22</v>
      </c>
      <c r="CI10" s="990"/>
      <c r="CJ10" s="990"/>
      <c r="CK10" s="990"/>
      <c r="CL10" s="991"/>
      <c r="CM10" s="989">
        <v>382</v>
      </c>
      <c r="CN10" s="990"/>
      <c r="CO10" s="990"/>
      <c r="CP10" s="990"/>
      <c r="CQ10" s="991"/>
      <c r="CR10" s="989">
        <v>100</v>
      </c>
      <c r="CS10" s="990"/>
      <c r="CT10" s="990"/>
      <c r="CU10" s="990"/>
      <c r="CV10" s="991"/>
      <c r="CW10" s="989" t="s">
        <v>591</v>
      </c>
      <c r="CX10" s="990"/>
      <c r="CY10" s="990"/>
      <c r="CZ10" s="990"/>
      <c r="DA10" s="991"/>
      <c r="DB10" s="989" t="s">
        <v>591</v>
      </c>
      <c r="DC10" s="990"/>
      <c r="DD10" s="990"/>
      <c r="DE10" s="990"/>
      <c r="DF10" s="991"/>
      <c r="DG10" s="989" t="s">
        <v>591</v>
      </c>
      <c r="DH10" s="990"/>
      <c r="DI10" s="990"/>
      <c r="DJ10" s="990"/>
      <c r="DK10" s="991"/>
      <c r="DL10" s="989" t="s">
        <v>591</v>
      </c>
      <c r="DM10" s="990"/>
      <c r="DN10" s="990"/>
      <c r="DO10" s="990"/>
      <c r="DP10" s="991"/>
      <c r="DQ10" s="989" t="s">
        <v>591</v>
      </c>
      <c r="DR10" s="990"/>
      <c r="DS10" s="990"/>
      <c r="DT10" s="990"/>
      <c r="DU10" s="991"/>
      <c r="DV10" s="992"/>
      <c r="DW10" s="993"/>
      <c r="DX10" s="993"/>
      <c r="DY10" s="993"/>
      <c r="DZ10" s="994"/>
      <c r="EA10" s="234"/>
    </row>
    <row r="11" spans="1:131" s="235" customFormat="1" ht="26.25" customHeight="1" x14ac:dyDescent="0.15">
      <c r="A11" s="238">
        <v>5</v>
      </c>
      <c r="B11" s="1030" t="s">
        <v>379</v>
      </c>
      <c r="C11" s="1031"/>
      <c r="D11" s="1031"/>
      <c r="E11" s="1031"/>
      <c r="F11" s="1031"/>
      <c r="G11" s="1031"/>
      <c r="H11" s="1031"/>
      <c r="I11" s="1031"/>
      <c r="J11" s="1031"/>
      <c r="K11" s="1031"/>
      <c r="L11" s="1031"/>
      <c r="M11" s="1031"/>
      <c r="N11" s="1031"/>
      <c r="O11" s="1031"/>
      <c r="P11" s="1032"/>
      <c r="Q11" s="1038">
        <v>1026</v>
      </c>
      <c r="R11" s="1039"/>
      <c r="S11" s="1039"/>
      <c r="T11" s="1039"/>
      <c r="U11" s="1039"/>
      <c r="V11" s="1039">
        <v>1026</v>
      </c>
      <c r="W11" s="1039"/>
      <c r="X11" s="1039"/>
      <c r="Y11" s="1039"/>
      <c r="Z11" s="1039"/>
      <c r="AA11" s="1039" t="s">
        <v>516</v>
      </c>
      <c r="AB11" s="1039"/>
      <c r="AC11" s="1039"/>
      <c r="AD11" s="1039"/>
      <c r="AE11" s="1040"/>
      <c r="AF11" s="1035" t="s">
        <v>122</v>
      </c>
      <c r="AG11" s="1036"/>
      <c r="AH11" s="1036"/>
      <c r="AI11" s="1036"/>
      <c r="AJ11" s="1037"/>
      <c r="AK11" s="1080" t="s">
        <v>516</v>
      </c>
      <c r="AL11" s="1081"/>
      <c r="AM11" s="1081"/>
      <c r="AN11" s="1081"/>
      <c r="AO11" s="1081"/>
      <c r="AP11" s="1081">
        <v>2869</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577</v>
      </c>
      <c r="BT11" s="993"/>
      <c r="BU11" s="993"/>
      <c r="BV11" s="993"/>
      <c r="BW11" s="993"/>
      <c r="BX11" s="993"/>
      <c r="BY11" s="993"/>
      <c r="BZ11" s="993"/>
      <c r="CA11" s="993"/>
      <c r="CB11" s="993"/>
      <c r="CC11" s="993"/>
      <c r="CD11" s="993"/>
      <c r="CE11" s="993"/>
      <c r="CF11" s="993"/>
      <c r="CG11" s="1014"/>
      <c r="CH11" s="989">
        <v>-2</v>
      </c>
      <c r="CI11" s="990"/>
      <c r="CJ11" s="990"/>
      <c r="CK11" s="990"/>
      <c r="CL11" s="991"/>
      <c r="CM11" s="989">
        <v>17</v>
      </c>
      <c r="CN11" s="990"/>
      <c r="CO11" s="990"/>
      <c r="CP11" s="990"/>
      <c r="CQ11" s="991"/>
      <c r="CR11" s="989">
        <v>10</v>
      </c>
      <c r="CS11" s="990"/>
      <c r="CT11" s="990"/>
      <c r="CU11" s="990"/>
      <c r="CV11" s="991"/>
      <c r="CW11" s="989" t="s">
        <v>591</v>
      </c>
      <c r="CX11" s="990"/>
      <c r="CY11" s="990"/>
      <c r="CZ11" s="990"/>
      <c r="DA11" s="991"/>
      <c r="DB11" s="989" t="s">
        <v>591</v>
      </c>
      <c r="DC11" s="990"/>
      <c r="DD11" s="990"/>
      <c r="DE11" s="990"/>
      <c r="DF11" s="991"/>
      <c r="DG11" s="989" t="s">
        <v>591</v>
      </c>
      <c r="DH11" s="990"/>
      <c r="DI11" s="990"/>
      <c r="DJ11" s="990"/>
      <c r="DK11" s="991"/>
      <c r="DL11" s="989" t="s">
        <v>591</v>
      </c>
      <c r="DM11" s="990"/>
      <c r="DN11" s="990"/>
      <c r="DO11" s="990"/>
      <c r="DP11" s="991"/>
      <c r="DQ11" s="989" t="s">
        <v>591</v>
      </c>
      <c r="DR11" s="990"/>
      <c r="DS11" s="990"/>
      <c r="DT11" s="990"/>
      <c r="DU11" s="991"/>
      <c r="DV11" s="992"/>
      <c r="DW11" s="993"/>
      <c r="DX11" s="993"/>
      <c r="DY11" s="993"/>
      <c r="DZ11" s="994"/>
      <c r="EA11" s="234"/>
    </row>
    <row r="12" spans="1:131" s="235" customFormat="1" ht="26.25" customHeight="1" x14ac:dyDescent="0.15">
      <c r="A12" s="238">
        <v>6</v>
      </c>
      <c r="B12" s="1030" t="s">
        <v>380</v>
      </c>
      <c r="C12" s="1031"/>
      <c r="D12" s="1031"/>
      <c r="E12" s="1031"/>
      <c r="F12" s="1031"/>
      <c r="G12" s="1031"/>
      <c r="H12" s="1031"/>
      <c r="I12" s="1031"/>
      <c r="J12" s="1031"/>
      <c r="K12" s="1031"/>
      <c r="L12" s="1031"/>
      <c r="M12" s="1031"/>
      <c r="N12" s="1031"/>
      <c r="O12" s="1031"/>
      <c r="P12" s="1032"/>
      <c r="Q12" s="1038">
        <v>18315</v>
      </c>
      <c r="R12" s="1039"/>
      <c r="S12" s="1039"/>
      <c r="T12" s="1039"/>
      <c r="U12" s="1039"/>
      <c r="V12" s="1039">
        <v>18315</v>
      </c>
      <c r="W12" s="1039"/>
      <c r="X12" s="1039"/>
      <c r="Y12" s="1039"/>
      <c r="Z12" s="1039"/>
      <c r="AA12" s="1039" t="s">
        <v>516</v>
      </c>
      <c r="AB12" s="1039"/>
      <c r="AC12" s="1039"/>
      <c r="AD12" s="1039"/>
      <c r="AE12" s="1040"/>
      <c r="AF12" s="1035" t="s">
        <v>122</v>
      </c>
      <c r="AG12" s="1036"/>
      <c r="AH12" s="1036"/>
      <c r="AI12" s="1036"/>
      <c r="AJ12" s="1037"/>
      <c r="AK12" s="1080" t="s">
        <v>516</v>
      </c>
      <c r="AL12" s="1081"/>
      <c r="AM12" s="1081"/>
      <c r="AN12" s="1081"/>
      <c r="AO12" s="1081"/>
      <c r="AP12" s="1081" t="s">
        <v>516</v>
      </c>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578</v>
      </c>
      <c r="BT12" s="993"/>
      <c r="BU12" s="993"/>
      <c r="BV12" s="993"/>
      <c r="BW12" s="993"/>
      <c r="BX12" s="993"/>
      <c r="BY12" s="993"/>
      <c r="BZ12" s="993"/>
      <c r="CA12" s="993"/>
      <c r="CB12" s="993"/>
      <c r="CC12" s="993"/>
      <c r="CD12" s="993"/>
      <c r="CE12" s="993"/>
      <c r="CF12" s="993"/>
      <c r="CG12" s="1014"/>
      <c r="CH12" s="989">
        <v>5</v>
      </c>
      <c r="CI12" s="990"/>
      <c r="CJ12" s="990"/>
      <c r="CK12" s="990"/>
      <c r="CL12" s="991"/>
      <c r="CM12" s="989">
        <v>34</v>
      </c>
      <c r="CN12" s="990"/>
      <c r="CO12" s="990"/>
      <c r="CP12" s="990"/>
      <c r="CQ12" s="991"/>
      <c r="CR12" s="989">
        <v>55</v>
      </c>
      <c r="CS12" s="990"/>
      <c r="CT12" s="990"/>
      <c r="CU12" s="990"/>
      <c r="CV12" s="991"/>
      <c r="CW12" s="989" t="s">
        <v>591</v>
      </c>
      <c r="CX12" s="990"/>
      <c r="CY12" s="990"/>
      <c r="CZ12" s="990"/>
      <c r="DA12" s="991"/>
      <c r="DB12" s="989" t="s">
        <v>591</v>
      </c>
      <c r="DC12" s="990"/>
      <c r="DD12" s="990"/>
      <c r="DE12" s="990"/>
      <c r="DF12" s="991"/>
      <c r="DG12" s="989" t="s">
        <v>591</v>
      </c>
      <c r="DH12" s="990"/>
      <c r="DI12" s="990"/>
      <c r="DJ12" s="990"/>
      <c r="DK12" s="991"/>
      <c r="DL12" s="989" t="s">
        <v>591</v>
      </c>
      <c r="DM12" s="990"/>
      <c r="DN12" s="990"/>
      <c r="DO12" s="990"/>
      <c r="DP12" s="991"/>
      <c r="DQ12" s="989" t="s">
        <v>591</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579</v>
      </c>
      <c r="BT13" s="993"/>
      <c r="BU13" s="993"/>
      <c r="BV13" s="993"/>
      <c r="BW13" s="993"/>
      <c r="BX13" s="993"/>
      <c r="BY13" s="993"/>
      <c r="BZ13" s="993"/>
      <c r="CA13" s="993"/>
      <c r="CB13" s="993"/>
      <c r="CC13" s="993"/>
      <c r="CD13" s="993"/>
      <c r="CE13" s="993"/>
      <c r="CF13" s="993"/>
      <c r="CG13" s="1014"/>
      <c r="CH13" s="989">
        <v>-2</v>
      </c>
      <c r="CI13" s="990"/>
      <c r="CJ13" s="990"/>
      <c r="CK13" s="990"/>
      <c r="CL13" s="991"/>
      <c r="CM13" s="989">
        <v>16</v>
      </c>
      <c r="CN13" s="990"/>
      <c r="CO13" s="990"/>
      <c r="CP13" s="990"/>
      <c r="CQ13" s="991"/>
      <c r="CR13" s="989">
        <v>9</v>
      </c>
      <c r="CS13" s="990"/>
      <c r="CT13" s="990"/>
      <c r="CU13" s="990"/>
      <c r="CV13" s="991"/>
      <c r="CW13" s="989" t="s">
        <v>592</v>
      </c>
      <c r="CX13" s="990"/>
      <c r="CY13" s="990"/>
      <c r="CZ13" s="990"/>
      <c r="DA13" s="991"/>
      <c r="DB13" s="989" t="s">
        <v>591</v>
      </c>
      <c r="DC13" s="990"/>
      <c r="DD13" s="990"/>
      <c r="DE13" s="990"/>
      <c r="DF13" s="991"/>
      <c r="DG13" s="989" t="s">
        <v>591</v>
      </c>
      <c r="DH13" s="990"/>
      <c r="DI13" s="990"/>
      <c r="DJ13" s="990"/>
      <c r="DK13" s="991"/>
      <c r="DL13" s="989" t="s">
        <v>591</v>
      </c>
      <c r="DM13" s="990"/>
      <c r="DN13" s="990"/>
      <c r="DO13" s="990"/>
      <c r="DP13" s="991"/>
      <c r="DQ13" s="989" t="s">
        <v>591</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580</v>
      </c>
      <c r="BT14" s="993"/>
      <c r="BU14" s="993"/>
      <c r="BV14" s="993"/>
      <c r="BW14" s="993"/>
      <c r="BX14" s="993"/>
      <c r="BY14" s="993"/>
      <c r="BZ14" s="993"/>
      <c r="CA14" s="993"/>
      <c r="CB14" s="993"/>
      <c r="CC14" s="993"/>
      <c r="CD14" s="993"/>
      <c r="CE14" s="993"/>
      <c r="CF14" s="993"/>
      <c r="CG14" s="1014"/>
      <c r="CH14" s="989">
        <v>-2</v>
      </c>
      <c r="CI14" s="990"/>
      <c r="CJ14" s="990"/>
      <c r="CK14" s="990"/>
      <c r="CL14" s="991"/>
      <c r="CM14" s="989">
        <v>56</v>
      </c>
      <c r="CN14" s="990"/>
      <c r="CO14" s="990"/>
      <c r="CP14" s="990"/>
      <c r="CQ14" s="991"/>
      <c r="CR14" s="989">
        <v>50</v>
      </c>
      <c r="CS14" s="990"/>
      <c r="CT14" s="990"/>
      <c r="CU14" s="990"/>
      <c r="CV14" s="991"/>
      <c r="CW14" s="989" t="s">
        <v>591</v>
      </c>
      <c r="CX14" s="990"/>
      <c r="CY14" s="990"/>
      <c r="CZ14" s="990"/>
      <c r="DA14" s="991"/>
      <c r="DB14" s="989" t="s">
        <v>591</v>
      </c>
      <c r="DC14" s="990"/>
      <c r="DD14" s="990"/>
      <c r="DE14" s="990"/>
      <c r="DF14" s="991"/>
      <c r="DG14" s="989" t="s">
        <v>591</v>
      </c>
      <c r="DH14" s="990"/>
      <c r="DI14" s="990"/>
      <c r="DJ14" s="990"/>
      <c r="DK14" s="991"/>
      <c r="DL14" s="989" t="s">
        <v>591</v>
      </c>
      <c r="DM14" s="990"/>
      <c r="DN14" s="990"/>
      <c r="DO14" s="990"/>
      <c r="DP14" s="991"/>
      <c r="DQ14" s="989" t="s">
        <v>591</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581</v>
      </c>
      <c r="BT15" s="993"/>
      <c r="BU15" s="993"/>
      <c r="BV15" s="993"/>
      <c r="BW15" s="993"/>
      <c r="BX15" s="993"/>
      <c r="BY15" s="993"/>
      <c r="BZ15" s="993"/>
      <c r="CA15" s="993"/>
      <c r="CB15" s="993"/>
      <c r="CC15" s="993"/>
      <c r="CD15" s="993"/>
      <c r="CE15" s="993"/>
      <c r="CF15" s="993"/>
      <c r="CG15" s="1014"/>
      <c r="CH15" s="989">
        <v>0</v>
      </c>
      <c r="CI15" s="990"/>
      <c r="CJ15" s="990"/>
      <c r="CK15" s="990"/>
      <c r="CL15" s="991"/>
      <c r="CM15" s="989">
        <v>4</v>
      </c>
      <c r="CN15" s="990"/>
      <c r="CO15" s="990"/>
      <c r="CP15" s="990"/>
      <c r="CQ15" s="991"/>
      <c r="CR15" s="989">
        <v>3</v>
      </c>
      <c r="CS15" s="990"/>
      <c r="CT15" s="990"/>
      <c r="CU15" s="990"/>
      <c r="CV15" s="991"/>
      <c r="CW15" s="989" t="s">
        <v>591</v>
      </c>
      <c r="CX15" s="990"/>
      <c r="CY15" s="990"/>
      <c r="CZ15" s="990"/>
      <c r="DA15" s="991"/>
      <c r="DB15" s="989" t="s">
        <v>591</v>
      </c>
      <c r="DC15" s="990"/>
      <c r="DD15" s="990"/>
      <c r="DE15" s="990"/>
      <c r="DF15" s="991"/>
      <c r="DG15" s="989" t="s">
        <v>591</v>
      </c>
      <c r="DH15" s="990"/>
      <c r="DI15" s="990"/>
      <c r="DJ15" s="990"/>
      <c r="DK15" s="991"/>
      <c r="DL15" s="989" t="s">
        <v>591</v>
      </c>
      <c r="DM15" s="990"/>
      <c r="DN15" s="990"/>
      <c r="DO15" s="990"/>
      <c r="DP15" s="991"/>
      <c r="DQ15" s="989" t="s">
        <v>591</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582</v>
      </c>
      <c r="BT16" s="993"/>
      <c r="BU16" s="993"/>
      <c r="BV16" s="993"/>
      <c r="BW16" s="993"/>
      <c r="BX16" s="993"/>
      <c r="BY16" s="993"/>
      <c r="BZ16" s="993"/>
      <c r="CA16" s="993"/>
      <c r="CB16" s="993"/>
      <c r="CC16" s="993"/>
      <c r="CD16" s="993"/>
      <c r="CE16" s="993"/>
      <c r="CF16" s="993"/>
      <c r="CG16" s="1014"/>
      <c r="CH16" s="989" t="s">
        <v>591</v>
      </c>
      <c r="CI16" s="990"/>
      <c r="CJ16" s="990"/>
      <c r="CK16" s="990"/>
      <c r="CL16" s="991"/>
      <c r="CM16" s="989">
        <v>52</v>
      </c>
      <c r="CN16" s="990"/>
      <c r="CO16" s="990"/>
      <c r="CP16" s="990"/>
      <c r="CQ16" s="991"/>
      <c r="CR16" s="989">
        <v>50</v>
      </c>
      <c r="CS16" s="990"/>
      <c r="CT16" s="990"/>
      <c r="CU16" s="990"/>
      <c r="CV16" s="991"/>
      <c r="CW16" s="989">
        <v>54</v>
      </c>
      <c r="CX16" s="990"/>
      <c r="CY16" s="990"/>
      <c r="CZ16" s="990"/>
      <c r="DA16" s="991"/>
      <c r="DB16" s="989" t="s">
        <v>591</v>
      </c>
      <c r="DC16" s="990"/>
      <c r="DD16" s="990"/>
      <c r="DE16" s="990"/>
      <c r="DF16" s="991"/>
      <c r="DG16" s="989" t="s">
        <v>591</v>
      </c>
      <c r="DH16" s="990"/>
      <c r="DI16" s="990"/>
      <c r="DJ16" s="990"/>
      <c r="DK16" s="991"/>
      <c r="DL16" s="989" t="s">
        <v>591</v>
      </c>
      <c r="DM16" s="990"/>
      <c r="DN16" s="990"/>
      <c r="DO16" s="990"/>
      <c r="DP16" s="991"/>
      <c r="DQ16" s="989" t="s">
        <v>591</v>
      </c>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t="s">
        <v>583</v>
      </c>
      <c r="BT17" s="993"/>
      <c r="BU17" s="993"/>
      <c r="BV17" s="993"/>
      <c r="BW17" s="993"/>
      <c r="BX17" s="993"/>
      <c r="BY17" s="993"/>
      <c r="BZ17" s="993"/>
      <c r="CA17" s="993"/>
      <c r="CB17" s="993"/>
      <c r="CC17" s="993"/>
      <c r="CD17" s="993"/>
      <c r="CE17" s="993"/>
      <c r="CF17" s="993"/>
      <c r="CG17" s="1014"/>
      <c r="CH17" s="989">
        <v>104</v>
      </c>
      <c r="CI17" s="990"/>
      <c r="CJ17" s="990"/>
      <c r="CK17" s="990"/>
      <c r="CL17" s="991"/>
      <c r="CM17" s="989">
        <v>6865</v>
      </c>
      <c r="CN17" s="990"/>
      <c r="CO17" s="990"/>
      <c r="CP17" s="990"/>
      <c r="CQ17" s="991"/>
      <c r="CR17" s="989">
        <v>5872</v>
      </c>
      <c r="CS17" s="990"/>
      <c r="CT17" s="990"/>
      <c r="CU17" s="990"/>
      <c r="CV17" s="991"/>
      <c r="CW17" s="989">
        <v>606</v>
      </c>
      <c r="CX17" s="990"/>
      <c r="CY17" s="990"/>
      <c r="CZ17" s="990"/>
      <c r="DA17" s="991"/>
      <c r="DB17" s="989" t="s">
        <v>591</v>
      </c>
      <c r="DC17" s="990"/>
      <c r="DD17" s="990"/>
      <c r="DE17" s="990"/>
      <c r="DF17" s="991"/>
      <c r="DG17" s="989" t="s">
        <v>591</v>
      </c>
      <c r="DH17" s="990"/>
      <c r="DI17" s="990"/>
      <c r="DJ17" s="990"/>
      <c r="DK17" s="991"/>
      <c r="DL17" s="989" t="s">
        <v>591</v>
      </c>
      <c r="DM17" s="990"/>
      <c r="DN17" s="990"/>
      <c r="DO17" s="990"/>
      <c r="DP17" s="991"/>
      <c r="DQ17" s="989" t="s">
        <v>591</v>
      </c>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t="s">
        <v>584</v>
      </c>
      <c r="BT18" s="993"/>
      <c r="BU18" s="993"/>
      <c r="BV18" s="993"/>
      <c r="BW18" s="993"/>
      <c r="BX18" s="993"/>
      <c r="BY18" s="993"/>
      <c r="BZ18" s="993"/>
      <c r="CA18" s="993"/>
      <c r="CB18" s="993"/>
      <c r="CC18" s="993"/>
      <c r="CD18" s="993"/>
      <c r="CE18" s="993"/>
      <c r="CF18" s="993"/>
      <c r="CG18" s="1014"/>
      <c r="CH18" s="989">
        <v>144</v>
      </c>
      <c r="CI18" s="990"/>
      <c r="CJ18" s="990"/>
      <c r="CK18" s="990"/>
      <c r="CL18" s="991"/>
      <c r="CM18" s="989">
        <v>874</v>
      </c>
      <c r="CN18" s="990"/>
      <c r="CO18" s="990"/>
      <c r="CP18" s="990"/>
      <c r="CQ18" s="991"/>
      <c r="CR18" s="989">
        <v>712</v>
      </c>
      <c r="CS18" s="990"/>
      <c r="CT18" s="990"/>
      <c r="CU18" s="990"/>
      <c r="CV18" s="991"/>
      <c r="CW18" s="989">
        <v>781</v>
      </c>
      <c r="CX18" s="990"/>
      <c r="CY18" s="990"/>
      <c r="CZ18" s="990"/>
      <c r="DA18" s="991"/>
      <c r="DB18" s="989">
        <v>2869</v>
      </c>
      <c r="DC18" s="990"/>
      <c r="DD18" s="990"/>
      <c r="DE18" s="990"/>
      <c r="DF18" s="991"/>
      <c r="DG18" s="989" t="s">
        <v>591</v>
      </c>
      <c r="DH18" s="990"/>
      <c r="DI18" s="990"/>
      <c r="DJ18" s="990"/>
      <c r="DK18" s="991"/>
      <c r="DL18" s="989" t="s">
        <v>591</v>
      </c>
      <c r="DM18" s="990"/>
      <c r="DN18" s="990"/>
      <c r="DO18" s="990"/>
      <c r="DP18" s="991"/>
      <c r="DQ18" s="989" t="s">
        <v>591</v>
      </c>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t="s">
        <v>585</v>
      </c>
      <c r="BT19" s="993"/>
      <c r="BU19" s="993"/>
      <c r="BV19" s="993"/>
      <c r="BW19" s="993"/>
      <c r="BX19" s="993"/>
      <c r="BY19" s="993"/>
      <c r="BZ19" s="993"/>
      <c r="CA19" s="993"/>
      <c r="CB19" s="993"/>
      <c r="CC19" s="993"/>
      <c r="CD19" s="993"/>
      <c r="CE19" s="993"/>
      <c r="CF19" s="993"/>
      <c r="CG19" s="1014"/>
      <c r="CH19" s="989">
        <v>-6</v>
      </c>
      <c r="CI19" s="990"/>
      <c r="CJ19" s="990"/>
      <c r="CK19" s="990"/>
      <c r="CL19" s="991"/>
      <c r="CM19" s="989">
        <v>11795</v>
      </c>
      <c r="CN19" s="990"/>
      <c r="CO19" s="990"/>
      <c r="CP19" s="990"/>
      <c r="CQ19" s="991"/>
      <c r="CR19" s="989">
        <v>1</v>
      </c>
      <c r="CS19" s="990"/>
      <c r="CT19" s="990"/>
      <c r="CU19" s="990"/>
      <c r="CV19" s="991"/>
      <c r="CW19" s="989">
        <v>0</v>
      </c>
      <c r="CX19" s="990"/>
      <c r="CY19" s="990"/>
      <c r="CZ19" s="990"/>
      <c r="DA19" s="991"/>
      <c r="DB19" s="989" t="s">
        <v>591</v>
      </c>
      <c r="DC19" s="990"/>
      <c r="DD19" s="990"/>
      <c r="DE19" s="990"/>
      <c r="DF19" s="991"/>
      <c r="DG19" s="989" t="s">
        <v>591</v>
      </c>
      <c r="DH19" s="990"/>
      <c r="DI19" s="990"/>
      <c r="DJ19" s="990"/>
      <c r="DK19" s="991"/>
      <c r="DL19" s="989" t="s">
        <v>591</v>
      </c>
      <c r="DM19" s="990"/>
      <c r="DN19" s="990"/>
      <c r="DO19" s="990"/>
      <c r="DP19" s="991"/>
      <c r="DQ19" s="989" t="s">
        <v>591</v>
      </c>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382</v>
      </c>
      <c r="B23" s="937" t="s">
        <v>383</v>
      </c>
      <c r="C23" s="938"/>
      <c r="D23" s="938"/>
      <c r="E23" s="938"/>
      <c r="F23" s="938"/>
      <c r="G23" s="938"/>
      <c r="H23" s="938"/>
      <c r="I23" s="938"/>
      <c r="J23" s="938"/>
      <c r="K23" s="938"/>
      <c r="L23" s="938"/>
      <c r="M23" s="938"/>
      <c r="N23" s="938"/>
      <c r="O23" s="938"/>
      <c r="P23" s="948"/>
      <c r="Q23" s="1067">
        <v>148143</v>
      </c>
      <c r="R23" s="1061"/>
      <c r="S23" s="1061"/>
      <c r="T23" s="1061"/>
      <c r="U23" s="1061"/>
      <c r="V23" s="1061">
        <v>141945</v>
      </c>
      <c r="W23" s="1061"/>
      <c r="X23" s="1061"/>
      <c r="Y23" s="1061"/>
      <c r="Z23" s="1061"/>
      <c r="AA23" s="1061">
        <v>6198</v>
      </c>
      <c r="AB23" s="1061"/>
      <c r="AC23" s="1061"/>
      <c r="AD23" s="1061"/>
      <c r="AE23" s="1068"/>
      <c r="AF23" s="1069">
        <v>4176</v>
      </c>
      <c r="AG23" s="1061"/>
      <c r="AH23" s="1061"/>
      <c r="AI23" s="1061"/>
      <c r="AJ23" s="1070"/>
      <c r="AK23" s="1071"/>
      <c r="AL23" s="1072"/>
      <c r="AM23" s="1072"/>
      <c r="AN23" s="1072"/>
      <c r="AO23" s="1072"/>
      <c r="AP23" s="1061">
        <v>138547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386</v>
      </c>
      <c r="R26" s="1002"/>
      <c r="S26" s="1002"/>
      <c r="T26" s="1002"/>
      <c r="U26" s="1003"/>
      <c r="V26" s="1001" t="s">
        <v>387</v>
      </c>
      <c r="W26" s="1002"/>
      <c r="X26" s="1002"/>
      <c r="Y26" s="1002"/>
      <c r="Z26" s="1003"/>
      <c r="AA26" s="1001" t="s">
        <v>388</v>
      </c>
      <c r="AB26" s="1002"/>
      <c r="AC26" s="1002"/>
      <c r="AD26" s="1002"/>
      <c r="AE26" s="1002"/>
      <c r="AF26" s="1055" t="s">
        <v>389</v>
      </c>
      <c r="AG26" s="1008"/>
      <c r="AH26" s="1008"/>
      <c r="AI26" s="1008"/>
      <c r="AJ26" s="1056"/>
      <c r="AK26" s="1002" t="s">
        <v>390</v>
      </c>
      <c r="AL26" s="1002"/>
      <c r="AM26" s="1002"/>
      <c r="AN26" s="1002"/>
      <c r="AO26" s="1003"/>
      <c r="AP26" s="1001" t="s">
        <v>391</v>
      </c>
      <c r="AQ26" s="1002"/>
      <c r="AR26" s="1002"/>
      <c r="AS26" s="1002"/>
      <c r="AT26" s="1003"/>
      <c r="AU26" s="1001" t="s">
        <v>392</v>
      </c>
      <c r="AV26" s="1002"/>
      <c r="AW26" s="1002"/>
      <c r="AX26" s="1002"/>
      <c r="AY26" s="1003"/>
      <c r="AZ26" s="1001" t="s">
        <v>393</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394</v>
      </c>
      <c r="C28" s="1048"/>
      <c r="D28" s="1048"/>
      <c r="E28" s="1048"/>
      <c r="F28" s="1048"/>
      <c r="G28" s="1048"/>
      <c r="H28" s="1048"/>
      <c r="I28" s="1048"/>
      <c r="J28" s="1048"/>
      <c r="K28" s="1048"/>
      <c r="L28" s="1048"/>
      <c r="M28" s="1048"/>
      <c r="N28" s="1048"/>
      <c r="O28" s="1048"/>
      <c r="P28" s="1049"/>
      <c r="Q28" s="1050">
        <v>31180</v>
      </c>
      <c r="R28" s="1051"/>
      <c r="S28" s="1051"/>
      <c r="T28" s="1051"/>
      <c r="U28" s="1051"/>
      <c r="V28" s="1051">
        <v>30276</v>
      </c>
      <c r="W28" s="1051"/>
      <c r="X28" s="1051"/>
      <c r="Y28" s="1051"/>
      <c r="Z28" s="1051"/>
      <c r="AA28" s="1051">
        <v>904</v>
      </c>
      <c r="AB28" s="1051"/>
      <c r="AC28" s="1051"/>
      <c r="AD28" s="1051"/>
      <c r="AE28" s="1052"/>
      <c r="AF28" s="1053">
        <v>904</v>
      </c>
      <c r="AG28" s="1051"/>
      <c r="AH28" s="1051"/>
      <c r="AI28" s="1051"/>
      <c r="AJ28" s="1054"/>
      <c r="AK28" s="1042">
        <v>2603</v>
      </c>
      <c r="AL28" s="1043"/>
      <c r="AM28" s="1043"/>
      <c r="AN28" s="1043"/>
      <c r="AO28" s="1043"/>
      <c r="AP28" s="1043" t="s">
        <v>516</v>
      </c>
      <c r="AQ28" s="1043"/>
      <c r="AR28" s="1043"/>
      <c r="AS28" s="1043"/>
      <c r="AT28" s="1043"/>
      <c r="AU28" s="1043" t="s">
        <v>516</v>
      </c>
      <c r="AV28" s="1043"/>
      <c r="AW28" s="1043"/>
      <c r="AX28" s="1043"/>
      <c r="AY28" s="1043"/>
      <c r="AZ28" s="1044" t="s">
        <v>516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395</v>
      </c>
      <c r="C29" s="1031"/>
      <c r="D29" s="1031"/>
      <c r="E29" s="1031"/>
      <c r="F29" s="1031"/>
      <c r="G29" s="1031"/>
      <c r="H29" s="1031"/>
      <c r="I29" s="1031"/>
      <c r="J29" s="1031"/>
      <c r="K29" s="1031"/>
      <c r="L29" s="1031"/>
      <c r="M29" s="1031"/>
      <c r="N29" s="1031"/>
      <c r="O29" s="1031"/>
      <c r="P29" s="1032"/>
      <c r="Q29" s="1038">
        <v>29229</v>
      </c>
      <c r="R29" s="1039"/>
      <c r="S29" s="1039"/>
      <c r="T29" s="1039"/>
      <c r="U29" s="1039"/>
      <c r="V29" s="1039">
        <v>28681</v>
      </c>
      <c r="W29" s="1039"/>
      <c r="X29" s="1039"/>
      <c r="Y29" s="1039"/>
      <c r="Z29" s="1039"/>
      <c r="AA29" s="1039">
        <v>548</v>
      </c>
      <c r="AB29" s="1039"/>
      <c r="AC29" s="1039"/>
      <c r="AD29" s="1039"/>
      <c r="AE29" s="1040"/>
      <c r="AF29" s="1035">
        <v>548</v>
      </c>
      <c r="AG29" s="1036"/>
      <c r="AH29" s="1036"/>
      <c r="AI29" s="1036"/>
      <c r="AJ29" s="1037"/>
      <c r="AK29" s="980">
        <v>4406</v>
      </c>
      <c r="AL29" s="971"/>
      <c r="AM29" s="971"/>
      <c r="AN29" s="971"/>
      <c r="AO29" s="971"/>
      <c r="AP29" s="971" t="s">
        <v>516</v>
      </c>
      <c r="AQ29" s="971"/>
      <c r="AR29" s="971"/>
      <c r="AS29" s="971"/>
      <c r="AT29" s="971"/>
      <c r="AU29" s="971" t="s">
        <v>516</v>
      </c>
      <c r="AV29" s="971"/>
      <c r="AW29" s="971"/>
      <c r="AX29" s="971"/>
      <c r="AY29" s="971"/>
      <c r="AZ29" s="1041" t="s">
        <v>516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396</v>
      </c>
      <c r="C30" s="1031"/>
      <c r="D30" s="1031"/>
      <c r="E30" s="1031"/>
      <c r="F30" s="1031"/>
      <c r="G30" s="1031"/>
      <c r="H30" s="1031"/>
      <c r="I30" s="1031"/>
      <c r="J30" s="1031"/>
      <c r="K30" s="1031"/>
      <c r="L30" s="1031"/>
      <c r="M30" s="1031"/>
      <c r="N30" s="1031"/>
      <c r="O30" s="1031"/>
      <c r="P30" s="1032"/>
      <c r="Q30" s="1038">
        <v>14</v>
      </c>
      <c r="R30" s="1039"/>
      <c r="S30" s="1039"/>
      <c r="T30" s="1039"/>
      <c r="U30" s="1039"/>
      <c r="V30" s="1039">
        <v>14</v>
      </c>
      <c r="W30" s="1039"/>
      <c r="X30" s="1039"/>
      <c r="Y30" s="1039"/>
      <c r="Z30" s="1039"/>
      <c r="AA30" s="1039" t="s">
        <v>516</v>
      </c>
      <c r="AB30" s="1039"/>
      <c r="AC30" s="1039"/>
      <c r="AD30" s="1039"/>
      <c r="AE30" s="1040"/>
      <c r="AF30" s="1035" t="s">
        <v>122</v>
      </c>
      <c r="AG30" s="1036"/>
      <c r="AH30" s="1036"/>
      <c r="AI30" s="1036"/>
      <c r="AJ30" s="1037"/>
      <c r="AK30" s="980" t="s">
        <v>516</v>
      </c>
      <c r="AL30" s="971"/>
      <c r="AM30" s="971"/>
      <c r="AN30" s="971"/>
      <c r="AO30" s="971"/>
      <c r="AP30" s="971" t="s">
        <v>516</v>
      </c>
      <c r="AQ30" s="971"/>
      <c r="AR30" s="971"/>
      <c r="AS30" s="971"/>
      <c r="AT30" s="971"/>
      <c r="AU30" s="971" t="s">
        <v>516</v>
      </c>
      <c r="AV30" s="971"/>
      <c r="AW30" s="971"/>
      <c r="AX30" s="971"/>
      <c r="AY30" s="971"/>
      <c r="AZ30" s="1041" t="s">
        <v>516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397</v>
      </c>
      <c r="C31" s="1031"/>
      <c r="D31" s="1031"/>
      <c r="E31" s="1031"/>
      <c r="F31" s="1031"/>
      <c r="G31" s="1031"/>
      <c r="H31" s="1031"/>
      <c r="I31" s="1031"/>
      <c r="J31" s="1031"/>
      <c r="K31" s="1031"/>
      <c r="L31" s="1031"/>
      <c r="M31" s="1031"/>
      <c r="N31" s="1031"/>
      <c r="O31" s="1031"/>
      <c r="P31" s="1032"/>
      <c r="Q31" s="1038">
        <v>5292</v>
      </c>
      <c r="R31" s="1039"/>
      <c r="S31" s="1039"/>
      <c r="T31" s="1039"/>
      <c r="U31" s="1039"/>
      <c r="V31" s="1039">
        <v>5139</v>
      </c>
      <c r="W31" s="1039"/>
      <c r="X31" s="1039"/>
      <c r="Y31" s="1039"/>
      <c r="Z31" s="1039"/>
      <c r="AA31" s="1039">
        <v>153</v>
      </c>
      <c r="AB31" s="1039"/>
      <c r="AC31" s="1039"/>
      <c r="AD31" s="1039"/>
      <c r="AE31" s="1040"/>
      <c r="AF31" s="1035">
        <v>153</v>
      </c>
      <c r="AG31" s="1036"/>
      <c r="AH31" s="1036"/>
      <c r="AI31" s="1036"/>
      <c r="AJ31" s="1037"/>
      <c r="AK31" s="980">
        <v>1354</v>
      </c>
      <c r="AL31" s="971"/>
      <c r="AM31" s="971"/>
      <c r="AN31" s="971"/>
      <c r="AO31" s="971"/>
      <c r="AP31" s="971" t="s">
        <v>516</v>
      </c>
      <c r="AQ31" s="971"/>
      <c r="AR31" s="971"/>
      <c r="AS31" s="971"/>
      <c r="AT31" s="971"/>
      <c r="AU31" s="971" t="s">
        <v>516</v>
      </c>
      <c r="AV31" s="971"/>
      <c r="AW31" s="971"/>
      <c r="AX31" s="971"/>
      <c r="AY31" s="971"/>
      <c r="AZ31" s="1041" t="s">
        <v>516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398</v>
      </c>
      <c r="C32" s="1031"/>
      <c r="D32" s="1031"/>
      <c r="E32" s="1031"/>
      <c r="F32" s="1031"/>
      <c r="G32" s="1031"/>
      <c r="H32" s="1031"/>
      <c r="I32" s="1031"/>
      <c r="J32" s="1031"/>
      <c r="K32" s="1031"/>
      <c r="L32" s="1031"/>
      <c r="M32" s="1031"/>
      <c r="N32" s="1031"/>
      <c r="O32" s="1031"/>
      <c r="P32" s="1032"/>
      <c r="Q32" s="1038">
        <v>5970</v>
      </c>
      <c r="R32" s="1039"/>
      <c r="S32" s="1039"/>
      <c r="T32" s="1039"/>
      <c r="U32" s="1039"/>
      <c r="V32" s="1039">
        <v>5679</v>
      </c>
      <c r="W32" s="1039"/>
      <c r="X32" s="1039"/>
      <c r="Y32" s="1039"/>
      <c r="Z32" s="1039"/>
      <c r="AA32" s="1039">
        <v>291</v>
      </c>
      <c r="AB32" s="1039"/>
      <c r="AC32" s="1039"/>
      <c r="AD32" s="1039"/>
      <c r="AE32" s="1040"/>
      <c r="AF32" s="1035">
        <v>6691</v>
      </c>
      <c r="AG32" s="1036"/>
      <c r="AH32" s="1036"/>
      <c r="AI32" s="1036"/>
      <c r="AJ32" s="1037"/>
      <c r="AK32" s="980">
        <v>114</v>
      </c>
      <c r="AL32" s="971"/>
      <c r="AM32" s="971"/>
      <c r="AN32" s="971"/>
      <c r="AO32" s="971"/>
      <c r="AP32" s="971">
        <v>13641</v>
      </c>
      <c r="AQ32" s="971"/>
      <c r="AR32" s="971"/>
      <c r="AS32" s="971"/>
      <c r="AT32" s="971"/>
      <c r="AU32" s="971">
        <v>709</v>
      </c>
      <c r="AV32" s="971"/>
      <c r="AW32" s="971"/>
      <c r="AX32" s="971"/>
      <c r="AY32" s="971"/>
      <c r="AZ32" s="1041" t="s">
        <v>516</v>
      </c>
      <c r="BA32" s="1041"/>
      <c r="BB32" s="1041"/>
      <c r="BC32" s="1041"/>
      <c r="BD32" s="1041"/>
      <c r="BE32" s="972" t="s">
        <v>399</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400</v>
      </c>
      <c r="C33" s="1031"/>
      <c r="D33" s="1031"/>
      <c r="E33" s="1031"/>
      <c r="F33" s="1031"/>
      <c r="G33" s="1031"/>
      <c r="H33" s="1031"/>
      <c r="I33" s="1031"/>
      <c r="J33" s="1031"/>
      <c r="K33" s="1031"/>
      <c r="L33" s="1031"/>
      <c r="M33" s="1031"/>
      <c r="N33" s="1031"/>
      <c r="O33" s="1031"/>
      <c r="P33" s="1032"/>
      <c r="Q33" s="1038">
        <v>284</v>
      </c>
      <c r="R33" s="1039"/>
      <c r="S33" s="1039"/>
      <c r="T33" s="1039"/>
      <c r="U33" s="1039"/>
      <c r="V33" s="1039">
        <v>267</v>
      </c>
      <c r="W33" s="1039"/>
      <c r="X33" s="1039"/>
      <c r="Y33" s="1039"/>
      <c r="Z33" s="1039"/>
      <c r="AA33" s="1039">
        <v>17</v>
      </c>
      <c r="AB33" s="1039"/>
      <c r="AC33" s="1039"/>
      <c r="AD33" s="1039"/>
      <c r="AE33" s="1040"/>
      <c r="AF33" s="1035">
        <v>256</v>
      </c>
      <c r="AG33" s="1036"/>
      <c r="AH33" s="1036"/>
      <c r="AI33" s="1036"/>
      <c r="AJ33" s="1037"/>
      <c r="AK33" s="980" t="s">
        <v>516</v>
      </c>
      <c r="AL33" s="971"/>
      <c r="AM33" s="971"/>
      <c r="AN33" s="971"/>
      <c r="AO33" s="971"/>
      <c r="AP33" s="971" t="s">
        <v>516</v>
      </c>
      <c r="AQ33" s="971"/>
      <c r="AR33" s="971"/>
      <c r="AS33" s="971"/>
      <c r="AT33" s="971"/>
      <c r="AU33" s="971" t="s">
        <v>516</v>
      </c>
      <c r="AV33" s="971"/>
      <c r="AW33" s="971"/>
      <c r="AX33" s="971"/>
      <c r="AY33" s="971"/>
      <c r="AZ33" s="1041" t="s">
        <v>516</v>
      </c>
      <c r="BA33" s="1041"/>
      <c r="BB33" s="1041"/>
      <c r="BC33" s="1041"/>
      <c r="BD33" s="1041"/>
      <c r="BE33" s="972" t="s">
        <v>399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401</v>
      </c>
      <c r="C34" s="1031"/>
      <c r="D34" s="1031"/>
      <c r="E34" s="1031"/>
      <c r="F34" s="1031"/>
      <c r="G34" s="1031"/>
      <c r="H34" s="1031"/>
      <c r="I34" s="1031"/>
      <c r="J34" s="1031"/>
      <c r="K34" s="1031"/>
      <c r="L34" s="1031"/>
      <c r="M34" s="1031"/>
      <c r="N34" s="1031"/>
      <c r="O34" s="1031"/>
      <c r="P34" s="1032"/>
      <c r="Q34" s="1038">
        <v>7227</v>
      </c>
      <c r="R34" s="1039"/>
      <c r="S34" s="1039"/>
      <c r="T34" s="1039"/>
      <c r="U34" s="1039"/>
      <c r="V34" s="1039">
        <v>6846</v>
      </c>
      <c r="W34" s="1039"/>
      <c r="X34" s="1039"/>
      <c r="Y34" s="1039"/>
      <c r="Z34" s="1039"/>
      <c r="AA34" s="1039">
        <v>381</v>
      </c>
      <c r="AB34" s="1039"/>
      <c r="AC34" s="1039"/>
      <c r="AD34" s="1039"/>
      <c r="AE34" s="1040"/>
      <c r="AF34" s="1035">
        <v>1147</v>
      </c>
      <c r="AG34" s="1036"/>
      <c r="AH34" s="1036"/>
      <c r="AI34" s="1036"/>
      <c r="AJ34" s="1037"/>
      <c r="AK34" s="980">
        <v>2187</v>
      </c>
      <c r="AL34" s="971"/>
      <c r="AM34" s="971"/>
      <c r="AN34" s="971"/>
      <c r="AO34" s="971"/>
      <c r="AP34" s="971">
        <v>44722</v>
      </c>
      <c r="AQ34" s="971"/>
      <c r="AR34" s="971"/>
      <c r="AS34" s="971"/>
      <c r="AT34" s="971"/>
      <c r="AU34" s="971">
        <v>23389</v>
      </c>
      <c r="AV34" s="971"/>
      <c r="AW34" s="971"/>
      <c r="AX34" s="971"/>
      <c r="AY34" s="971"/>
      <c r="AZ34" s="1041" t="s">
        <v>516</v>
      </c>
      <c r="BA34" s="1041"/>
      <c r="BB34" s="1041"/>
      <c r="BC34" s="1041"/>
      <c r="BD34" s="1041"/>
      <c r="BE34" s="972" t="s">
        <v>399</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143</v>
      </c>
      <c r="C35" s="1031"/>
      <c r="D35" s="1031"/>
      <c r="E35" s="1031"/>
      <c r="F35" s="1031"/>
      <c r="G35" s="1031"/>
      <c r="H35" s="1031"/>
      <c r="I35" s="1031"/>
      <c r="J35" s="1031"/>
      <c r="K35" s="1031"/>
      <c r="L35" s="1031"/>
      <c r="M35" s="1031"/>
      <c r="N35" s="1031"/>
      <c r="O35" s="1031"/>
      <c r="P35" s="1032"/>
      <c r="Q35" s="1038">
        <v>1028</v>
      </c>
      <c r="R35" s="1039"/>
      <c r="S35" s="1039"/>
      <c r="T35" s="1039"/>
      <c r="U35" s="1039"/>
      <c r="V35" s="1039">
        <v>1159</v>
      </c>
      <c r="W35" s="1039"/>
      <c r="X35" s="1039"/>
      <c r="Y35" s="1039"/>
      <c r="Z35" s="1039"/>
      <c r="AA35" s="1039">
        <v>-131</v>
      </c>
      <c r="AB35" s="1039"/>
      <c r="AC35" s="1039"/>
      <c r="AD35" s="1039"/>
      <c r="AE35" s="1040"/>
      <c r="AF35" s="1035">
        <v>-42</v>
      </c>
      <c r="AG35" s="1036"/>
      <c r="AH35" s="1036"/>
      <c r="AI35" s="1036"/>
      <c r="AJ35" s="1037"/>
      <c r="AK35" s="980">
        <v>333</v>
      </c>
      <c r="AL35" s="971"/>
      <c r="AM35" s="971"/>
      <c r="AN35" s="971"/>
      <c r="AO35" s="971"/>
      <c r="AP35" s="971">
        <v>366</v>
      </c>
      <c r="AQ35" s="971"/>
      <c r="AR35" s="971"/>
      <c r="AS35" s="971"/>
      <c r="AT35" s="971"/>
      <c r="AU35" s="971">
        <v>249</v>
      </c>
      <c r="AV35" s="971"/>
      <c r="AW35" s="971"/>
      <c r="AX35" s="971"/>
      <c r="AY35" s="971"/>
      <c r="AZ35" s="1041">
        <v>5.7</v>
      </c>
      <c r="BA35" s="1041"/>
      <c r="BB35" s="1041"/>
      <c r="BC35" s="1041"/>
      <c r="BD35" s="1041"/>
      <c r="BE35" s="972" t="s">
        <v>399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402</v>
      </c>
      <c r="C36" s="1031"/>
      <c r="D36" s="1031"/>
      <c r="E36" s="1031"/>
      <c r="F36" s="1031"/>
      <c r="G36" s="1031"/>
      <c r="H36" s="1031"/>
      <c r="I36" s="1031"/>
      <c r="J36" s="1031"/>
      <c r="K36" s="1031"/>
      <c r="L36" s="1031"/>
      <c r="M36" s="1031"/>
      <c r="N36" s="1031"/>
      <c r="O36" s="1031"/>
      <c r="P36" s="1032"/>
      <c r="Q36" s="1038">
        <v>146080</v>
      </c>
      <c r="R36" s="1039"/>
      <c r="S36" s="1039"/>
      <c r="T36" s="1039"/>
      <c r="U36" s="1039"/>
      <c r="V36" s="1039">
        <v>131667</v>
      </c>
      <c r="W36" s="1039"/>
      <c r="X36" s="1039"/>
      <c r="Y36" s="1039"/>
      <c r="Z36" s="1039"/>
      <c r="AA36" s="1039">
        <v>14413</v>
      </c>
      <c r="AB36" s="1039"/>
      <c r="AC36" s="1039"/>
      <c r="AD36" s="1039"/>
      <c r="AE36" s="1040"/>
      <c r="AF36" s="1035">
        <v>39757</v>
      </c>
      <c r="AG36" s="1036"/>
      <c r="AH36" s="1036"/>
      <c r="AI36" s="1036"/>
      <c r="AJ36" s="1037"/>
      <c r="AK36" s="980" t="s">
        <v>516</v>
      </c>
      <c r="AL36" s="971"/>
      <c r="AM36" s="971"/>
      <c r="AN36" s="971"/>
      <c r="AO36" s="971"/>
      <c r="AP36" s="971" t="s">
        <v>516</v>
      </c>
      <c r="AQ36" s="971"/>
      <c r="AR36" s="971"/>
      <c r="AS36" s="971"/>
      <c r="AT36" s="971"/>
      <c r="AU36" s="971" t="s">
        <v>516</v>
      </c>
      <c r="AV36" s="971"/>
      <c r="AW36" s="971"/>
      <c r="AX36" s="971"/>
      <c r="AY36" s="971"/>
      <c r="AZ36" s="1041" t="s">
        <v>516</v>
      </c>
      <c r="BA36" s="1041"/>
      <c r="BB36" s="1041"/>
      <c r="BC36" s="1041"/>
      <c r="BD36" s="1041"/>
      <c r="BE36" s="972" t="s">
        <v>399</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403</v>
      </c>
      <c r="C37" s="1031"/>
      <c r="D37" s="1031"/>
      <c r="E37" s="1031"/>
      <c r="F37" s="1031"/>
      <c r="G37" s="1031"/>
      <c r="H37" s="1031"/>
      <c r="I37" s="1031"/>
      <c r="J37" s="1031"/>
      <c r="K37" s="1031"/>
      <c r="L37" s="1031"/>
      <c r="M37" s="1031"/>
      <c r="N37" s="1031"/>
      <c r="O37" s="1031"/>
      <c r="P37" s="1032"/>
      <c r="Q37" s="1038">
        <v>387</v>
      </c>
      <c r="R37" s="1039"/>
      <c r="S37" s="1039"/>
      <c r="T37" s="1039"/>
      <c r="U37" s="1039"/>
      <c r="V37" s="1039">
        <v>376</v>
      </c>
      <c r="W37" s="1039"/>
      <c r="X37" s="1039"/>
      <c r="Y37" s="1039"/>
      <c r="Z37" s="1039"/>
      <c r="AA37" s="1039">
        <v>11</v>
      </c>
      <c r="AB37" s="1039"/>
      <c r="AC37" s="1039"/>
      <c r="AD37" s="1039"/>
      <c r="AE37" s="1040"/>
      <c r="AF37" s="1035">
        <v>11</v>
      </c>
      <c r="AG37" s="1036"/>
      <c r="AH37" s="1036"/>
      <c r="AI37" s="1036"/>
      <c r="AJ37" s="1037"/>
      <c r="AK37" s="980">
        <v>19</v>
      </c>
      <c r="AL37" s="971"/>
      <c r="AM37" s="971"/>
      <c r="AN37" s="971"/>
      <c r="AO37" s="971"/>
      <c r="AP37" s="971">
        <v>214</v>
      </c>
      <c r="AQ37" s="971"/>
      <c r="AR37" s="971"/>
      <c r="AS37" s="971"/>
      <c r="AT37" s="971"/>
      <c r="AU37" s="971">
        <v>36</v>
      </c>
      <c r="AV37" s="971"/>
      <c r="AW37" s="971"/>
      <c r="AX37" s="971"/>
      <c r="AY37" s="971"/>
      <c r="AZ37" s="1041" t="s">
        <v>516</v>
      </c>
      <c r="BA37" s="1041"/>
      <c r="BB37" s="1041"/>
      <c r="BC37" s="1041"/>
      <c r="BD37" s="1041"/>
      <c r="BE37" s="972" t="s">
        <v>404</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t="s">
        <v>405</v>
      </c>
      <c r="C38" s="1031"/>
      <c r="D38" s="1031"/>
      <c r="E38" s="1031"/>
      <c r="F38" s="1031"/>
      <c r="G38" s="1031"/>
      <c r="H38" s="1031"/>
      <c r="I38" s="1031"/>
      <c r="J38" s="1031"/>
      <c r="K38" s="1031"/>
      <c r="L38" s="1031"/>
      <c r="M38" s="1031"/>
      <c r="N38" s="1031"/>
      <c r="O38" s="1031"/>
      <c r="P38" s="1032"/>
      <c r="Q38" s="1038">
        <v>1048</v>
      </c>
      <c r="R38" s="1039"/>
      <c r="S38" s="1039"/>
      <c r="T38" s="1039"/>
      <c r="U38" s="1039"/>
      <c r="V38" s="1039">
        <v>825</v>
      </c>
      <c r="W38" s="1039"/>
      <c r="X38" s="1039"/>
      <c r="Y38" s="1039"/>
      <c r="Z38" s="1039"/>
      <c r="AA38" s="1039">
        <v>222</v>
      </c>
      <c r="AB38" s="1039"/>
      <c r="AC38" s="1039"/>
      <c r="AD38" s="1039"/>
      <c r="AE38" s="1040"/>
      <c r="AF38" s="1035">
        <v>212</v>
      </c>
      <c r="AG38" s="1036"/>
      <c r="AH38" s="1036"/>
      <c r="AI38" s="1036"/>
      <c r="AJ38" s="1037"/>
      <c r="AK38" s="980">
        <v>274</v>
      </c>
      <c r="AL38" s="971"/>
      <c r="AM38" s="971"/>
      <c r="AN38" s="971"/>
      <c r="AO38" s="971"/>
      <c r="AP38" s="971">
        <v>704</v>
      </c>
      <c r="AQ38" s="971"/>
      <c r="AR38" s="971"/>
      <c r="AS38" s="971"/>
      <c r="AT38" s="971"/>
      <c r="AU38" s="971">
        <v>420</v>
      </c>
      <c r="AV38" s="971"/>
      <c r="AW38" s="971"/>
      <c r="AX38" s="971"/>
      <c r="AY38" s="971"/>
      <c r="AZ38" s="1041" t="s">
        <v>516</v>
      </c>
      <c r="BA38" s="1041"/>
      <c r="BB38" s="1041"/>
      <c r="BC38" s="1041"/>
      <c r="BD38" s="1041"/>
      <c r="BE38" s="972" t="s">
        <v>404</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t="s">
        <v>406</v>
      </c>
      <c r="C39" s="1031"/>
      <c r="D39" s="1031"/>
      <c r="E39" s="1031"/>
      <c r="F39" s="1031"/>
      <c r="G39" s="1031"/>
      <c r="H39" s="1031"/>
      <c r="I39" s="1031"/>
      <c r="J39" s="1031"/>
      <c r="K39" s="1031"/>
      <c r="L39" s="1031"/>
      <c r="M39" s="1031"/>
      <c r="N39" s="1031"/>
      <c r="O39" s="1031"/>
      <c r="P39" s="1032"/>
      <c r="Q39" s="1038">
        <v>110</v>
      </c>
      <c r="R39" s="1039"/>
      <c r="S39" s="1039"/>
      <c r="T39" s="1039"/>
      <c r="U39" s="1039"/>
      <c r="V39" s="1039">
        <v>98</v>
      </c>
      <c r="W39" s="1039"/>
      <c r="X39" s="1039"/>
      <c r="Y39" s="1039"/>
      <c r="Z39" s="1039"/>
      <c r="AA39" s="1039">
        <v>12</v>
      </c>
      <c r="AB39" s="1039"/>
      <c r="AC39" s="1039"/>
      <c r="AD39" s="1039"/>
      <c r="AE39" s="1040"/>
      <c r="AF39" s="1035">
        <v>3</v>
      </c>
      <c r="AG39" s="1036"/>
      <c r="AH39" s="1036"/>
      <c r="AI39" s="1036"/>
      <c r="AJ39" s="1037"/>
      <c r="AK39" s="980">
        <v>48</v>
      </c>
      <c r="AL39" s="971"/>
      <c r="AM39" s="971"/>
      <c r="AN39" s="971"/>
      <c r="AO39" s="971"/>
      <c r="AP39" s="971">
        <v>116</v>
      </c>
      <c r="AQ39" s="971"/>
      <c r="AR39" s="971"/>
      <c r="AS39" s="971"/>
      <c r="AT39" s="971"/>
      <c r="AU39" s="971">
        <v>82</v>
      </c>
      <c r="AV39" s="971"/>
      <c r="AW39" s="971"/>
      <c r="AX39" s="971"/>
      <c r="AY39" s="971"/>
      <c r="AZ39" s="1041" t="s">
        <v>516</v>
      </c>
      <c r="BA39" s="1041"/>
      <c r="BB39" s="1041"/>
      <c r="BC39" s="1041"/>
      <c r="BD39" s="1041"/>
      <c r="BE39" s="972" t="s">
        <v>404</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t="s">
        <v>407</v>
      </c>
      <c r="C40" s="1031"/>
      <c r="D40" s="1031"/>
      <c r="E40" s="1031"/>
      <c r="F40" s="1031"/>
      <c r="G40" s="1031"/>
      <c r="H40" s="1031"/>
      <c r="I40" s="1031"/>
      <c r="J40" s="1031"/>
      <c r="K40" s="1031"/>
      <c r="L40" s="1031"/>
      <c r="M40" s="1031"/>
      <c r="N40" s="1031"/>
      <c r="O40" s="1031"/>
      <c r="P40" s="1032"/>
      <c r="Q40" s="1038">
        <v>27</v>
      </c>
      <c r="R40" s="1039"/>
      <c r="S40" s="1039"/>
      <c r="T40" s="1039"/>
      <c r="U40" s="1039"/>
      <c r="V40" s="1039">
        <v>27</v>
      </c>
      <c r="W40" s="1039"/>
      <c r="X40" s="1039"/>
      <c r="Y40" s="1039"/>
      <c r="Z40" s="1039"/>
      <c r="AA40" s="1039" t="s">
        <v>516</v>
      </c>
      <c r="AB40" s="1039"/>
      <c r="AC40" s="1039"/>
      <c r="AD40" s="1039"/>
      <c r="AE40" s="1040"/>
      <c r="AF40" s="1035" t="s">
        <v>122</v>
      </c>
      <c r="AG40" s="1036"/>
      <c r="AH40" s="1036"/>
      <c r="AI40" s="1036"/>
      <c r="AJ40" s="1037"/>
      <c r="AK40" s="980">
        <v>13</v>
      </c>
      <c r="AL40" s="971"/>
      <c r="AM40" s="971"/>
      <c r="AN40" s="971"/>
      <c r="AO40" s="971"/>
      <c r="AP40" s="971">
        <v>36</v>
      </c>
      <c r="AQ40" s="971"/>
      <c r="AR40" s="971"/>
      <c r="AS40" s="971"/>
      <c r="AT40" s="971"/>
      <c r="AU40" s="971">
        <v>36</v>
      </c>
      <c r="AV40" s="971"/>
      <c r="AW40" s="971"/>
      <c r="AX40" s="971"/>
      <c r="AY40" s="971"/>
      <c r="AZ40" s="1041" t="s">
        <v>516</v>
      </c>
      <c r="BA40" s="1041"/>
      <c r="BB40" s="1041"/>
      <c r="BC40" s="1041"/>
      <c r="BD40" s="1041"/>
      <c r="BE40" s="972" t="s">
        <v>404</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t="s">
        <v>408</v>
      </c>
      <c r="C41" s="1031"/>
      <c r="D41" s="1031"/>
      <c r="E41" s="1031"/>
      <c r="F41" s="1031"/>
      <c r="G41" s="1031"/>
      <c r="H41" s="1031"/>
      <c r="I41" s="1031"/>
      <c r="J41" s="1031"/>
      <c r="K41" s="1031"/>
      <c r="L41" s="1031"/>
      <c r="M41" s="1031"/>
      <c r="N41" s="1031"/>
      <c r="O41" s="1031"/>
      <c r="P41" s="1032"/>
      <c r="Q41" s="1038">
        <v>479</v>
      </c>
      <c r="R41" s="1039"/>
      <c r="S41" s="1039"/>
      <c r="T41" s="1039"/>
      <c r="U41" s="1039"/>
      <c r="V41" s="1039">
        <v>474</v>
      </c>
      <c r="W41" s="1039"/>
      <c r="X41" s="1039"/>
      <c r="Y41" s="1039"/>
      <c r="Z41" s="1039"/>
      <c r="AA41" s="1039">
        <v>4</v>
      </c>
      <c r="AB41" s="1039"/>
      <c r="AC41" s="1039"/>
      <c r="AD41" s="1039"/>
      <c r="AE41" s="1040"/>
      <c r="AF41" s="1035">
        <v>4</v>
      </c>
      <c r="AG41" s="1036"/>
      <c r="AH41" s="1036"/>
      <c r="AI41" s="1036"/>
      <c r="AJ41" s="1037"/>
      <c r="AK41" s="980">
        <v>348</v>
      </c>
      <c r="AL41" s="971"/>
      <c r="AM41" s="971"/>
      <c r="AN41" s="971"/>
      <c r="AO41" s="971"/>
      <c r="AP41" s="971">
        <v>972</v>
      </c>
      <c r="AQ41" s="971"/>
      <c r="AR41" s="971"/>
      <c r="AS41" s="971"/>
      <c r="AT41" s="971"/>
      <c r="AU41" s="971">
        <v>969</v>
      </c>
      <c r="AV41" s="971"/>
      <c r="AW41" s="971"/>
      <c r="AX41" s="971"/>
      <c r="AY41" s="971"/>
      <c r="AZ41" s="1041" t="s">
        <v>516</v>
      </c>
      <c r="BA41" s="1041"/>
      <c r="BB41" s="1041"/>
      <c r="BC41" s="1041"/>
      <c r="BD41" s="1041"/>
      <c r="BE41" s="972" t="s">
        <v>404</v>
      </c>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t="s">
        <v>409</v>
      </c>
      <c r="C42" s="1031"/>
      <c r="D42" s="1031"/>
      <c r="E42" s="1031"/>
      <c r="F42" s="1031"/>
      <c r="G42" s="1031"/>
      <c r="H42" s="1031"/>
      <c r="I42" s="1031"/>
      <c r="J42" s="1031"/>
      <c r="K42" s="1031"/>
      <c r="L42" s="1031"/>
      <c r="M42" s="1031"/>
      <c r="N42" s="1031"/>
      <c r="O42" s="1031"/>
      <c r="P42" s="1032"/>
      <c r="Q42" s="1038">
        <v>1097</v>
      </c>
      <c r="R42" s="1039"/>
      <c r="S42" s="1039"/>
      <c r="T42" s="1039"/>
      <c r="U42" s="1039"/>
      <c r="V42" s="1039">
        <v>3422</v>
      </c>
      <c r="W42" s="1039"/>
      <c r="X42" s="1039"/>
      <c r="Y42" s="1039"/>
      <c r="Z42" s="1039"/>
      <c r="AA42" s="1039">
        <v>-2325</v>
      </c>
      <c r="AB42" s="1039"/>
      <c r="AC42" s="1039"/>
      <c r="AD42" s="1039"/>
      <c r="AE42" s="1040"/>
      <c r="AF42" s="1035" t="s">
        <v>122</v>
      </c>
      <c r="AG42" s="1036"/>
      <c r="AH42" s="1036"/>
      <c r="AI42" s="1036"/>
      <c r="AJ42" s="1037"/>
      <c r="AK42" s="980" t="s">
        <v>516</v>
      </c>
      <c r="AL42" s="971"/>
      <c r="AM42" s="971"/>
      <c r="AN42" s="971"/>
      <c r="AO42" s="971"/>
      <c r="AP42" s="971">
        <v>1223</v>
      </c>
      <c r="AQ42" s="971"/>
      <c r="AR42" s="971"/>
      <c r="AS42" s="971"/>
      <c r="AT42" s="971"/>
      <c r="AU42" s="971" t="s">
        <v>516</v>
      </c>
      <c r="AV42" s="971"/>
      <c r="AW42" s="971"/>
      <c r="AX42" s="971"/>
      <c r="AY42" s="971"/>
      <c r="AZ42" s="1041" t="s">
        <v>516</v>
      </c>
      <c r="BA42" s="1041"/>
      <c r="BB42" s="1041"/>
      <c r="BC42" s="1041"/>
      <c r="BD42" s="1041"/>
      <c r="BE42" s="972" t="s">
        <v>404</v>
      </c>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382</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49644</v>
      </c>
      <c r="AG63" s="959"/>
      <c r="AH63" s="959"/>
      <c r="AI63" s="959"/>
      <c r="AJ63" s="1022"/>
      <c r="AK63" s="1023"/>
      <c r="AL63" s="963"/>
      <c r="AM63" s="963"/>
      <c r="AN63" s="963"/>
      <c r="AO63" s="963"/>
      <c r="AP63" s="959">
        <v>61994</v>
      </c>
      <c r="AQ63" s="959"/>
      <c r="AR63" s="959"/>
      <c r="AS63" s="959"/>
      <c r="AT63" s="959"/>
      <c r="AU63" s="959">
        <v>25890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413</v>
      </c>
      <c r="B66" s="996"/>
      <c r="C66" s="996"/>
      <c r="D66" s="996"/>
      <c r="E66" s="996"/>
      <c r="F66" s="996"/>
      <c r="G66" s="996"/>
      <c r="H66" s="996"/>
      <c r="I66" s="996"/>
      <c r="J66" s="996"/>
      <c r="K66" s="996"/>
      <c r="L66" s="996"/>
      <c r="M66" s="996"/>
      <c r="N66" s="996"/>
      <c r="O66" s="996"/>
      <c r="P66" s="997"/>
      <c r="Q66" s="1001" t="s">
        <v>386</v>
      </c>
      <c r="R66" s="1002"/>
      <c r="S66" s="1002"/>
      <c r="T66" s="1002"/>
      <c r="U66" s="1003"/>
      <c r="V66" s="1001" t="s">
        <v>387</v>
      </c>
      <c r="W66" s="1002"/>
      <c r="X66" s="1002"/>
      <c r="Y66" s="1002"/>
      <c r="Z66" s="1003"/>
      <c r="AA66" s="1001" t="s">
        <v>388</v>
      </c>
      <c r="AB66" s="1002"/>
      <c r="AC66" s="1002"/>
      <c r="AD66" s="1002"/>
      <c r="AE66" s="1003"/>
      <c r="AF66" s="1007" t="s">
        <v>389</v>
      </c>
      <c r="AG66" s="1008"/>
      <c r="AH66" s="1008"/>
      <c r="AI66" s="1008"/>
      <c r="AJ66" s="1009"/>
      <c r="AK66" s="1001" t="s">
        <v>390</v>
      </c>
      <c r="AL66" s="996"/>
      <c r="AM66" s="996"/>
      <c r="AN66" s="996"/>
      <c r="AO66" s="997"/>
      <c r="AP66" s="1001" t="s">
        <v>391</v>
      </c>
      <c r="AQ66" s="1002"/>
      <c r="AR66" s="1002"/>
      <c r="AS66" s="1002"/>
      <c r="AT66" s="1003"/>
      <c r="AU66" s="1001" t="s">
        <v>414</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568</v>
      </c>
      <c r="C68" s="986"/>
      <c r="D68" s="986"/>
      <c r="E68" s="986"/>
      <c r="F68" s="986"/>
      <c r="G68" s="986"/>
      <c r="H68" s="986"/>
      <c r="I68" s="986"/>
      <c r="J68" s="986"/>
      <c r="K68" s="986"/>
      <c r="L68" s="986"/>
      <c r="M68" s="986"/>
      <c r="N68" s="986"/>
      <c r="O68" s="986"/>
      <c r="P68" s="987"/>
      <c r="Q68" s="988">
        <v>208</v>
      </c>
      <c r="R68" s="982"/>
      <c r="S68" s="982"/>
      <c r="T68" s="982"/>
      <c r="U68" s="982"/>
      <c r="V68" s="982">
        <v>204</v>
      </c>
      <c r="W68" s="982"/>
      <c r="X68" s="982"/>
      <c r="Y68" s="982"/>
      <c r="Z68" s="982"/>
      <c r="AA68" s="982">
        <v>5</v>
      </c>
      <c r="AB68" s="982"/>
      <c r="AC68" s="982"/>
      <c r="AD68" s="982"/>
      <c r="AE68" s="982"/>
      <c r="AF68" s="982">
        <v>5</v>
      </c>
      <c r="AG68" s="982"/>
      <c r="AH68" s="982"/>
      <c r="AI68" s="982"/>
      <c r="AJ68" s="982"/>
      <c r="AK68" s="982">
        <v>54</v>
      </c>
      <c r="AL68" s="982"/>
      <c r="AM68" s="982"/>
      <c r="AN68" s="982"/>
      <c r="AO68" s="982"/>
      <c r="AP68" s="982" t="s">
        <v>516</v>
      </c>
      <c r="AQ68" s="982"/>
      <c r="AR68" s="982"/>
      <c r="AS68" s="982"/>
      <c r="AT68" s="982"/>
      <c r="AU68" s="982" t="s">
        <v>516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569</v>
      </c>
      <c r="C69" s="975"/>
      <c r="D69" s="975"/>
      <c r="E69" s="975"/>
      <c r="F69" s="975"/>
      <c r="G69" s="975"/>
      <c r="H69" s="975"/>
      <c r="I69" s="975"/>
      <c r="J69" s="975"/>
      <c r="K69" s="975"/>
      <c r="L69" s="975"/>
      <c r="M69" s="975"/>
      <c r="N69" s="975"/>
      <c r="O69" s="975"/>
      <c r="P69" s="976"/>
      <c r="Q69" s="977">
        <v>81</v>
      </c>
      <c r="R69" s="971"/>
      <c r="S69" s="971"/>
      <c r="T69" s="971"/>
      <c r="U69" s="971"/>
      <c r="V69" s="971">
        <v>81</v>
      </c>
      <c r="W69" s="971"/>
      <c r="X69" s="971"/>
      <c r="Y69" s="971"/>
      <c r="Z69" s="971"/>
      <c r="AA69" s="971">
        <v>0</v>
      </c>
      <c r="AB69" s="971"/>
      <c r="AC69" s="971"/>
      <c r="AD69" s="971"/>
      <c r="AE69" s="971"/>
      <c r="AF69" s="971">
        <v>0</v>
      </c>
      <c r="AG69" s="971"/>
      <c r="AH69" s="971"/>
      <c r="AI69" s="971"/>
      <c r="AJ69" s="971"/>
      <c r="AK69" s="971">
        <v>5</v>
      </c>
      <c r="AL69" s="971"/>
      <c r="AM69" s="971"/>
      <c r="AN69" s="971"/>
      <c r="AO69" s="971"/>
      <c r="AP69" s="971" t="s">
        <v>516</v>
      </c>
      <c r="AQ69" s="971"/>
      <c r="AR69" s="971"/>
      <c r="AS69" s="971"/>
      <c r="AT69" s="971"/>
      <c r="AU69" s="971" t="s">
        <v>516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570</v>
      </c>
      <c r="C70" s="975"/>
      <c r="D70" s="975"/>
      <c r="E70" s="975"/>
      <c r="F70" s="975"/>
      <c r="G70" s="975"/>
      <c r="H70" s="975"/>
      <c r="I70" s="975"/>
      <c r="J70" s="975"/>
      <c r="K70" s="975"/>
      <c r="L70" s="975"/>
      <c r="M70" s="975"/>
      <c r="N70" s="975"/>
      <c r="O70" s="975"/>
      <c r="P70" s="976"/>
      <c r="Q70" s="977">
        <v>70</v>
      </c>
      <c r="R70" s="971"/>
      <c r="S70" s="971"/>
      <c r="T70" s="971"/>
      <c r="U70" s="971"/>
      <c r="V70" s="971">
        <v>66</v>
      </c>
      <c r="W70" s="971"/>
      <c r="X70" s="971"/>
      <c r="Y70" s="971"/>
      <c r="Z70" s="971"/>
      <c r="AA70" s="971">
        <v>4</v>
      </c>
      <c r="AB70" s="971"/>
      <c r="AC70" s="971"/>
      <c r="AD70" s="971"/>
      <c r="AE70" s="971"/>
      <c r="AF70" s="971">
        <v>4</v>
      </c>
      <c r="AG70" s="971"/>
      <c r="AH70" s="971"/>
      <c r="AI70" s="971"/>
      <c r="AJ70" s="971"/>
      <c r="AK70" s="971">
        <v>3</v>
      </c>
      <c r="AL70" s="971"/>
      <c r="AM70" s="971"/>
      <c r="AN70" s="971"/>
      <c r="AO70" s="971"/>
      <c r="AP70" s="971" t="s">
        <v>516</v>
      </c>
      <c r="AQ70" s="971"/>
      <c r="AR70" s="971"/>
      <c r="AS70" s="971"/>
      <c r="AT70" s="971"/>
      <c r="AU70" s="971" t="s">
        <v>516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571</v>
      </c>
      <c r="C71" s="975"/>
      <c r="D71" s="975"/>
      <c r="E71" s="975"/>
      <c r="F71" s="975"/>
      <c r="G71" s="975"/>
      <c r="H71" s="975"/>
      <c r="I71" s="975"/>
      <c r="J71" s="975"/>
      <c r="K71" s="975"/>
      <c r="L71" s="975"/>
      <c r="M71" s="975"/>
      <c r="N71" s="975"/>
      <c r="O71" s="975"/>
      <c r="P71" s="976"/>
      <c r="Q71" s="977">
        <v>251106</v>
      </c>
      <c r="R71" s="971"/>
      <c r="S71" s="971"/>
      <c r="T71" s="971"/>
      <c r="U71" s="971"/>
      <c r="V71" s="971">
        <v>250578</v>
      </c>
      <c r="W71" s="971"/>
      <c r="X71" s="971"/>
      <c r="Y71" s="971"/>
      <c r="Z71" s="971"/>
      <c r="AA71" s="971">
        <v>528</v>
      </c>
      <c r="AB71" s="971"/>
      <c r="AC71" s="971"/>
      <c r="AD71" s="971"/>
      <c r="AE71" s="971"/>
      <c r="AF71" s="971">
        <v>528</v>
      </c>
      <c r="AG71" s="971"/>
      <c r="AH71" s="971"/>
      <c r="AI71" s="971"/>
      <c r="AJ71" s="971"/>
      <c r="AK71" s="971" t="s">
        <v>516</v>
      </c>
      <c r="AL71" s="971"/>
      <c r="AM71" s="971"/>
      <c r="AN71" s="971"/>
      <c r="AO71" s="971"/>
      <c r="AP71" s="971" t="s">
        <v>516</v>
      </c>
      <c r="AQ71" s="971"/>
      <c r="AR71" s="971"/>
      <c r="AS71" s="971"/>
      <c r="AT71" s="971"/>
      <c r="AU71" s="971" t="s">
        <v>516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382</v>
      </c>
      <c r="B88" s="937" t="s">
        <v>415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537</v>
      </c>
      <c r="AG88" s="959"/>
      <c r="AH88" s="959"/>
      <c r="AI88" s="959"/>
      <c r="AJ88" s="959"/>
      <c r="AK88" s="963"/>
      <c r="AL88" s="963"/>
      <c r="AM88" s="963"/>
      <c r="AN88" s="963"/>
      <c r="AO88" s="963"/>
      <c r="AP88" s="959" t="s">
        <v>572</v>
      </c>
      <c r="AQ88" s="959"/>
      <c r="AR88" s="959"/>
      <c r="AS88" s="959"/>
      <c r="AT88" s="959"/>
      <c r="AU88" s="959" t="s">
        <v>572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382</v>
      </c>
      <c r="BR102" s="937" t="s">
        <v>416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6902</v>
      </c>
      <c r="CS102" s="953"/>
      <c r="CT102" s="953"/>
      <c r="CU102" s="953"/>
      <c r="CV102" s="954"/>
      <c r="CW102" s="952">
        <v>1447</v>
      </c>
      <c r="CX102" s="953"/>
      <c r="CY102" s="953"/>
      <c r="CZ102" s="953"/>
      <c r="DA102" s="954"/>
      <c r="DB102" s="952">
        <v>2869</v>
      </c>
      <c r="DC102" s="953"/>
      <c r="DD102" s="953"/>
      <c r="DE102" s="953"/>
      <c r="DF102" s="954"/>
      <c r="DG102" s="952" t="s">
        <v>593</v>
      </c>
      <c r="DH102" s="953"/>
      <c r="DI102" s="953"/>
      <c r="DJ102" s="953"/>
      <c r="DK102" s="954"/>
      <c r="DL102" s="952" t="s">
        <v>593</v>
      </c>
      <c r="DM102" s="953"/>
      <c r="DN102" s="953"/>
      <c r="DO102" s="953"/>
      <c r="DP102" s="954"/>
      <c r="DQ102" s="952" t="s">
        <v>593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424</v>
      </c>
      <c r="AB109" s="896"/>
      <c r="AC109" s="896"/>
      <c r="AD109" s="896"/>
      <c r="AE109" s="897"/>
      <c r="AF109" s="898" t="s">
        <v>425</v>
      </c>
      <c r="AG109" s="896"/>
      <c r="AH109" s="896"/>
      <c r="AI109" s="896"/>
      <c r="AJ109" s="897"/>
      <c r="AK109" s="898" t="s">
        <v>295</v>
      </c>
      <c r="AL109" s="896"/>
      <c r="AM109" s="896"/>
      <c r="AN109" s="896"/>
      <c r="AO109" s="897"/>
      <c r="AP109" s="898" t="s">
        <v>426</v>
      </c>
      <c r="AQ109" s="896"/>
      <c r="AR109" s="896"/>
      <c r="AS109" s="896"/>
      <c r="AT109" s="929"/>
      <c r="AU109" s="895" t="s">
        <v>423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424</v>
      </c>
      <c r="BR109" s="896"/>
      <c r="BS109" s="896"/>
      <c r="BT109" s="896"/>
      <c r="BU109" s="897"/>
      <c r="BV109" s="898" t="s">
        <v>425</v>
      </c>
      <c r="BW109" s="896"/>
      <c r="BX109" s="896"/>
      <c r="BY109" s="896"/>
      <c r="BZ109" s="897"/>
      <c r="CA109" s="898" t="s">
        <v>295</v>
      </c>
      <c r="CB109" s="896"/>
      <c r="CC109" s="896"/>
      <c r="CD109" s="896"/>
      <c r="CE109" s="897"/>
      <c r="CF109" s="936" t="s">
        <v>426</v>
      </c>
      <c r="CG109" s="936"/>
      <c r="CH109" s="936"/>
      <c r="CI109" s="936"/>
      <c r="CJ109" s="936"/>
      <c r="CK109" s="898" t="s">
        <v>427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424</v>
      </c>
      <c r="DH109" s="896"/>
      <c r="DI109" s="896"/>
      <c r="DJ109" s="896"/>
      <c r="DK109" s="897"/>
      <c r="DL109" s="898" t="s">
        <v>425</v>
      </c>
      <c r="DM109" s="896"/>
      <c r="DN109" s="896"/>
      <c r="DO109" s="896"/>
      <c r="DP109" s="897"/>
      <c r="DQ109" s="898" t="s">
        <v>295</v>
      </c>
      <c r="DR109" s="896"/>
      <c r="DS109" s="896"/>
      <c r="DT109" s="896"/>
      <c r="DU109" s="897"/>
      <c r="DV109" s="898" t="s">
        <v>426</v>
      </c>
      <c r="DW109" s="896"/>
      <c r="DX109" s="896"/>
      <c r="DY109" s="896"/>
      <c r="DZ109" s="929"/>
    </row>
    <row r="110" spans="1:131" s="230" customFormat="1" ht="26.25" customHeight="1" x14ac:dyDescent="0.15">
      <c r="A110" s="807" t="s">
        <v>428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17188311</v>
      </c>
      <c r="AB110" s="889"/>
      <c r="AC110" s="889"/>
      <c r="AD110" s="889"/>
      <c r="AE110" s="890"/>
      <c r="AF110" s="891">
        <v>16160216</v>
      </c>
      <c r="AG110" s="889"/>
      <c r="AH110" s="889"/>
      <c r="AI110" s="889"/>
      <c r="AJ110" s="890"/>
      <c r="AK110" s="891">
        <v>15266905</v>
      </c>
      <c r="AL110" s="889"/>
      <c r="AM110" s="889"/>
      <c r="AN110" s="889"/>
      <c r="AO110" s="890"/>
      <c r="AP110" s="892">
        <v>27.5</v>
      </c>
      <c r="AQ110" s="893"/>
      <c r="AR110" s="893"/>
      <c r="AS110" s="893"/>
      <c r="AT110" s="894"/>
      <c r="AU110" s="930" t="s">
        <v>69</v>
      </c>
      <c r="AV110" s="931"/>
      <c r="AW110" s="931"/>
      <c r="AX110" s="931"/>
      <c r="AY110" s="931"/>
      <c r="AZ110" s="860" t="s">
        <v>429</v>
      </c>
      <c r="BA110" s="808"/>
      <c r="BB110" s="808"/>
      <c r="BC110" s="808"/>
      <c r="BD110" s="808"/>
      <c r="BE110" s="808"/>
      <c r="BF110" s="808"/>
      <c r="BG110" s="808"/>
      <c r="BH110" s="808"/>
      <c r="BI110" s="808"/>
      <c r="BJ110" s="808"/>
      <c r="BK110" s="808"/>
      <c r="BL110" s="808"/>
      <c r="BM110" s="808"/>
      <c r="BN110" s="808"/>
      <c r="BO110" s="808"/>
      <c r="BP110" s="809"/>
      <c r="BQ110" s="861">
        <v>145415989</v>
      </c>
      <c r="BR110" s="842"/>
      <c r="BS110" s="842"/>
      <c r="BT110" s="842"/>
      <c r="BU110" s="842"/>
      <c r="BV110" s="842">
        <v>140832756</v>
      </c>
      <c r="BW110" s="842"/>
      <c r="BX110" s="842"/>
      <c r="BY110" s="842"/>
      <c r="BZ110" s="842"/>
      <c r="CA110" s="842">
        <v>138547821</v>
      </c>
      <c r="CB110" s="842"/>
      <c r="CC110" s="842"/>
      <c r="CD110" s="842"/>
      <c r="CE110" s="842"/>
      <c r="CF110" s="866">
        <v>249.5</v>
      </c>
      <c r="CG110" s="867"/>
      <c r="CH110" s="867"/>
      <c r="CI110" s="867"/>
      <c r="CJ110" s="867"/>
      <c r="CK110" s="926" t="s">
        <v>430</v>
      </c>
      <c r="CL110" s="819"/>
      <c r="CM110" s="860" t="s">
        <v>431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692651</v>
      </c>
      <c r="DH110" s="842"/>
      <c r="DI110" s="842"/>
      <c r="DJ110" s="842"/>
      <c r="DK110" s="842"/>
      <c r="DL110" s="842">
        <v>2122919</v>
      </c>
      <c r="DM110" s="842"/>
      <c r="DN110" s="842"/>
      <c r="DO110" s="842"/>
      <c r="DP110" s="842"/>
      <c r="DQ110" s="842">
        <v>952650</v>
      </c>
      <c r="DR110" s="842"/>
      <c r="DS110" s="842"/>
      <c r="DT110" s="842"/>
      <c r="DU110" s="842"/>
      <c r="DV110" s="843">
        <v>1.7</v>
      </c>
      <c r="DW110" s="843"/>
      <c r="DX110" s="843"/>
      <c r="DY110" s="843"/>
      <c r="DZ110" s="844"/>
    </row>
    <row r="111" spans="1:131" s="230" customFormat="1" ht="26.25" customHeight="1" x14ac:dyDescent="0.15">
      <c r="A111" s="774" t="s">
        <v>432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433</v>
      </c>
      <c r="BA111" s="752"/>
      <c r="BB111" s="752"/>
      <c r="BC111" s="752"/>
      <c r="BD111" s="752"/>
      <c r="BE111" s="752"/>
      <c r="BF111" s="752"/>
      <c r="BG111" s="752"/>
      <c r="BH111" s="752"/>
      <c r="BI111" s="752"/>
      <c r="BJ111" s="752"/>
      <c r="BK111" s="752"/>
      <c r="BL111" s="752"/>
      <c r="BM111" s="752"/>
      <c r="BN111" s="752"/>
      <c r="BO111" s="752"/>
      <c r="BP111" s="753"/>
      <c r="BQ111" s="816">
        <v>692651</v>
      </c>
      <c r="BR111" s="817"/>
      <c r="BS111" s="817"/>
      <c r="BT111" s="817"/>
      <c r="BU111" s="817"/>
      <c r="BV111" s="817">
        <v>2122919</v>
      </c>
      <c r="BW111" s="817"/>
      <c r="BX111" s="817"/>
      <c r="BY111" s="817"/>
      <c r="BZ111" s="817"/>
      <c r="CA111" s="817">
        <v>1540801</v>
      </c>
      <c r="CB111" s="817"/>
      <c r="CC111" s="817"/>
      <c r="CD111" s="817"/>
      <c r="CE111" s="817"/>
      <c r="CF111" s="875">
        <v>2.8</v>
      </c>
      <c r="CG111" s="876"/>
      <c r="CH111" s="876"/>
      <c r="CI111" s="876"/>
      <c r="CJ111" s="876"/>
      <c r="CK111" s="927"/>
      <c r="CL111" s="821"/>
      <c r="CM111" s="815" t="s">
        <v>434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435</v>
      </c>
      <c r="B112" s="913"/>
      <c r="C112" s="752" t="s">
        <v>436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437</v>
      </c>
      <c r="BA112" s="752"/>
      <c r="BB112" s="752"/>
      <c r="BC112" s="752"/>
      <c r="BD112" s="752"/>
      <c r="BE112" s="752"/>
      <c r="BF112" s="752"/>
      <c r="BG112" s="752"/>
      <c r="BH112" s="752"/>
      <c r="BI112" s="752"/>
      <c r="BJ112" s="752"/>
      <c r="BK112" s="752"/>
      <c r="BL112" s="752"/>
      <c r="BM112" s="752"/>
      <c r="BN112" s="752"/>
      <c r="BO112" s="752"/>
      <c r="BP112" s="753"/>
      <c r="BQ112" s="816">
        <v>26472116</v>
      </c>
      <c r="BR112" s="817"/>
      <c r="BS112" s="817"/>
      <c r="BT112" s="817"/>
      <c r="BU112" s="817"/>
      <c r="BV112" s="817">
        <v>25185462</v>
      </c>
      <c r="BW112" s="817"/>
      <c r="BX112" s="817"/>
      <c r="BY112" s="817"/>
      <c r="BZ112" s="817"/>
      <c r="CA112" s="817">
        <v>25889710</v>
      </c>
      <c r="CB112" s="817"/>
      <c r="CC112" s="817"/>
      <c r="CD112" s="817"/>
      <c r="CE112" s="817"/>
      <c r="CF112" s="875">
        <v>46.6</v>
      </c>
      <c r="CG112" s="876"/>
      <c r="CH112" s="876"/>
      <c r="CI112" s="876"/>
      <c r="CJ112" s="876"/>
      <c r="CK112" s="927"/>
      <c r="CL112" s="821"/>
      <c r="CM112" s="815" t="s">
        <v>438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2433164</v>
      </c>
      <c r="AB113" s="919"/>
      <c r="AC113" s="919"/>
      <c r="AD113" s="919"/>
      <c r="AE113" s="920"/>
      <c r="AF113" s="921">
        <v>2372350</v>
      </c>
      <c r="AG113" s="919"/>
      <c r="AH113" s="919"/>
      <c r="AI113" s="919"/>
      <c r="AJ113" s="920"/>
      <c r="AK113" s="921">
        <v>2241665</v>
      </c>
      <c r="AL113" s="919"/>
      <c r="AM113" s="919"/>
      <c r="AN113" s="919"/>
      <c r="AO113" s="920"/>
      <c r="AP113" s="922">
        <v>4</v>
      </c>
      <c r="AQ113" s="923"/>
      <c r="AR113" s="923"/>
      <c r="AS113" s="923"/>
      <c r="AT113" s="924"/>
      <c r="AU113" s="932"/>
      <c r="AV113" s="933"/>
      <c r="AW113" s="933"/>
      <c r="AX113" s="933"/>
      <c r="AY113" s="933"/>
      <c r="AZ113" s="815" t="s">
        <v>440</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441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442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443</v>
      </c>
      <c r="BA114" s="752"/>
      <c r="BB114" s="752"/>
      <c r="BC114" s="752"/>
      <c r="BD114" s="752"/>
      <c r="BE114" s="752"/>
      <c r="BF114" s="752"/>
      <c r="BG114" s="752"/>
      <c r="BH114" s="752"/>
      <c r="BI114" s="752"/>
      <c r="BJ114" s="752"/>
      <c r="BK114" s="752"/>
      <c r="BL114" s="752"/>
      <c r="BM114" s="752"/>
      <c r="BN114" s="752"/>
      <c r="BO114" s="752"/>
      <c r="BP114" s="753"/>
      <c r="BQ114" s="816">
        <v>17130874</v>
      </c>
      <c r="BR114" s="817"/>
      <c r="BS114" s="817"/>
      <c r="BT114" s="817"/>
      <c r="BU114" s="817"/>
      <c r="BV114" s="817">
        <v>16932977</v>
      </c>
      <c r="BW114" s="817"/>
      <c r="BX114" s="817"/>
      <c r="BY114" s="817"/>
      <c r="BZ114" s="817"/>
      <c r="CA114" s="817">
        <v>17838241</v>
      </c>
      <c r="CB114" s="817"/>
      <c r="CC114" s="817"/>
      <c r="CD114" s="817"/>
      <c r="CE114" s="817"/>
      <c r="CF114" s="875">
        <v>32.1</v>
      </c>
      <c r="CG114" s="876"/>
      <c r="CH114" s="876"/>
      <c r="CI114" s="876"/>
      <c r="CJ114" s="876"/>
      <c r="CK114" s="927"/>
      <c r="CL114" s="821"/>
      <c r="CM114" s="815" t="s">
        <v>444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445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26478</v>
      </c>
      <c r="AB115" s="919"/>
      <c r="AC115" s="919"/>
      <c r="AD115" s="919"/>
      <c r="AE115" s="920"/>
      <c r="AF115" s="921">
        <v>20820</v>
      </c>
      <c r="AG115" s="919"/>
      <c r="AH115" s="919"/>
      <c r="AI115" s="919"/>
      <c r="AJ115" s="920"/>
      <c r="AK115" s="921">
        <v>18765</v>
      </c>
      <c r="AL115" s="919"/>
      <c r="AM115" s="919"/>
      <c r="AN115" s="919"/>
      <c r="AO115" s="920"/>
      <c r="AP115" s="922">
        <v>0</v>
      </c>
      <c r="AQ115" s="923"/>
      <c r="AR115" s="923"/>
      <c r="AS115" s="923"/>
      <c r="AT115" s="924"/>
      <c r="AU115" s="932"/>
      <c r="AV115" s="933"/>
      <c r="AW115" s="933"/>
      <c r="AX115" s="933"/>
      <c r="AY115" s="933"/>
      <c r="AZ115" s="815" t="s">
        <v>446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448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450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v>588151</v>
      </c>
      <c r="DR116" s="780"/>
      <c r="DS116" s="780"/>
      <c r="DT116" s="780"/>
      <c r="DU116" s="781"/>
      <c r="DV116" s="824">
        <v>1.1000000000000001</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451</v>
      </c>
      <c r="Z117" s="897"/>
      <c r="AA117" s="902">
        <v>19647953</v>
      </c>
      <c r="AB117" s="903"/>
      <c r="AC117" s="903"/>
      <c r="AD117" s="903"/>
      <c r="AE117" s="904"/>
      <c r="AF117" s="905">
        <v>18553386</v>
      </c>
      <c r="AG117" s="903"/>
      <c r="AH117" s="903"/>
      <c r="AI117" s="903"/>
      <c r="AJ117" s="904"/>
      <c r="AK117" s="905">
        <v>17527335</v>
      </c>
      <c r="AL117" s="903"/>
      <c r="AM117" s="903"/>
      <c r="AN117" s="903"/>
      <c r="AO117" s="904"/>
      <c r="AP117" s="906"/>
      <c r="AQ117" s="907"/>
      <c r="AR117" s="907"/>
      <c r="AS117" s="907"/>
      <c r="AT117" s="908"/>
      <c r="AU117" s="932"/>
      <c r="AV117" s="933"/>
      <c r="AW117" s="933"/>
      <c r="AX117" s="933"/>
      <c r="AY117" s="933"/>
      <c r="AZ117" s="863" t="s">
        <v>452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453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427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424</v>
      </c>
      <c r="AB118" s="896"/>
      <c r="AC118" s="896"/>
      <c r="AD118" s="896"/>
      <c r="AE118" s="897"/>
      <c r="AF118" s="898" t="s">
        <v>425</v>
      </c>
      <c r="AG118" s="896"/>
      <c r="AH118" s="896"/>
      <c r="AI118" s="896"/>
      <c r="AJ118" s="897"/>
      <c r="AK118" s="898" t="s">
        <v>295</v>
      </c>
      <c r="AL118" s="896"/>
      <c r="AM118" s="896"/>
      <c r="AN118" s="896"/>
      <c r="AO118" s="897"/>
      <c r="AP118" s="899" t="s">
        <v>426</v>
      </c>
      <c r="AQ118" s="900"/>
      <c r="AR118" s="900"/>
      <c r="AS118" s="900"/>
      <c r="AT118" s="901"/>
      <c r="AU118" s="932"/>
      <c r="AV118" s="933"/>
      <c r="AW118" s="933"/>
      <c r="AX118" s="933"/>
      <c r="AY118" s="933"/>
      <c r="AZ118" s="838" t="s">
        <v>454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430</v>
      </c>
      <c r="B119" s="819"/>
      <c r="C119" s="860" t="s">
        <v>431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50</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456</v>
      </c>
      <c r="BP119" s="878"/>
      <c r="BQ119" s="879">
        <v>189711630</v>
      </c>
      <c r="BR119" s="845"/>
      <c r="BS119" s="845"/>
      <c r="BT119" s="845"/>
      <c r="BU119" s="845"/>
      <c r="BV119" s="845">
        <v>185074114</v>
      </c>
      <c r="BW119" s="845"/>
      <c r="BX119" s="845"/>
      <c r="BY119" s="845"/>
      <c r="BZ119" s="845"/>
      <c r="CA119" s="845">
        <v>183816573</v>
      </c>
      <c r="CB119" s="845"/>
      <c r="CC119" s="845"/>
      <c r="CD119" s="845"/>
      <c r="CE119" s="845"/>
      <c r="CF119" s="748"/>
      <c r="CG119" s="749"/>
      <c r="CH119" s="749"/>
      <c r="CI119" s="749"/>
      <c r="CJ119" s="834"/>
      <c r="CK119" s="928"/>
      <c r="CL119" s="823"/>
      <c r="CM119" s="838" t="s">
        <v>457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434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458</v>
      </c>
      <c r="AV120" s="881"/>
      <c r="AW120" s="881"/>
      <c r="AX120" s="881"/>
      <c r="AY120" s="882"/>
      <c r="AZ120" s="860" t="s">
        <v>459</v>
      </c>
      <c r="BA120" s="808"/>
      <c r="BB120" s="808"/>
      <c r="BC120" s="808"/>
      <c r="BD120" s="808"/>
      <c r="BE120" s="808"/>
      <c r="BF120" s="808"/>
      <c r="BG120" s="808"/>
      <c r="BH120" s="808"/>
      <c r="BI120" s="808"/>
      <c r="BJ120" s="808"/>
      <c r="BK120" s="808"/>
      <c r="BL120" s="808"/>
      <c r="BM120" s="808"/>
      <c r="BN120" s="808"/>
      <c r="BO120" s="808"/>
      <c r="BP120" s="809"/>
      <c r="BQ120" s="861">
        <v>19240969</v>
      </c>
      <c r="BR120" s="842"/>
      <c r="BS120" s="842"/>
      <c r="BT120" s="842"/>
      <c r="BU120" s="842"/>
      <c r="BV120" s="842">
        <v>32019007</v>
      </c>
      <c r="BW120" s="842"/>
      <c r="BX120" s="842"/>
      <c r="BY120" s="842"/>
      <c r="BZ120" s="842"/>
      <c r="CA120" s="842">
        <v>29946951</v>
      </c>
      <c r="CB120" s="842"/>
      <c r="CC120" s="842"/>
      <c r="CD120" s="842"/>
      <c r="CE120" s="842"/>
      <c r="CF120" s="866">
        <v>53.9</v>
      </c>
      <c r="CG120" s="867"/>
      <c r="CH120" s="867"/>
      <c r="CI120" s="867"/>
      <c r="CJ120" s="867"/>
      <c r="CK120" s="868" t="s">
        <v>460</v>
      </c>
      <c r="CL120" s="852"/>
      <c r="CM120" s="852"/>
      <c r="CN120" s="852"/>
      <c r="CO120" s="853"/>
      <c r="CP120" s="872" t="s">
        <v>401</v>
      </c>
      <c r="CQ120" s="873"/>
      <c r="CR120" s="873"/>
      <c r="CS120" s="873"/>
      <c r="CT120" s="873"/>
      <c r="CU120" s="873"/>
      <c r="CV120" s="873"/>
      <c r="CW120" s="873"/>
      <c r="CX120" s="873"/>
      <c r="CY120" s="873"/>
      <c r="CZ120" s="873"/>
      <c r="DA120" s="873"/>
      <c r="DB120" s="873"/>
      <c r="DC120" s="873"/>
      <c r="DD120" s="873"/>
      <c r="DE120" s="873"/>
      <c r="DF120" s="874"/>
      <c r="DG120" s="861">
        <v>23393154</v>
      </c>
      <c r="DH120" s="842"/>
      <c r="DI120" s="842"/>
      <c r="DJ120" s="842"/>
      <c r="DK120" s="842"/>
      <c r="DL120" s="842">
        <v>22420181</v>
      </c>
      <c r="DM120" s="842"/>
      <c r="DN120" s="842"/>
      <c r="DO120" s="842"/>
      <c r="DP120" s="842"/>
      <c r="DQ120" s="842">
        <v>23389561</v>
      </c>
      <c r="DR120" s="842"/>
      <c r="DS120" s="842"/>
      <c r="DT120" s="842"/>
      <c r="DU120" s="842"/>
      <c r="DV120" s="843">
        <v>42.1</v>
      </c>
      <c r="DW120" s="843"/>
      <c r="DX120" s="843"/>
      <c r="DY120" s="843"/>
      <c r="DZ120" s="844"/>
    </row>
    <row r="121" spans="1:130" s="230" customFormat="1" ht="26.25" customHeight="1" x14ac:dyDescent="0.15">
      <c r="A121" s="820"/>
      <c r="B121" s="821"/>
      <c r="C121" s="863" t="s">
        <v>461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462</v>
      </c>
      <c r="BA121" s="752"/>
      <c r="BB121" s="752"/>
      <c r="BC121" s="752"/>
      <c r="BD121" s="752"/>
      <c r="BE121" s="752"/>
      <c r="BF121" s="752"/>
      <c r="BG121" s="752"/>
      <c r="BH121" s="752"/>
      <c r="BI121" s="752"/>
      <c r="BJ121" s="752"/>
      <c r="BK121" s="752"/>
      <c r="BL121" s="752"/>
      <c r="BM121" s="752"/>
      <c r="BN121" s="752"/>
      <c r="BO121" s="752"/>
      <c r="BP121" s="753"/>
      <c r="BQ121" s="816">
        <v>17611900</v>
      </c>
      <c r="BR121" s="817"/>
      <c r="BS121" s="817"/>
      <c r="BT121" s="817"/>
      <c r="BU121" s="817"/>
      <c r="BV121" s="817">
        <v>17607119</v>
      </c>
      <c r="BW121" s="817"/>
      <c r="BX121" s="817"/>
      <c r="BY121" s="817"/>
      <c r="BZ121" s="817"/>
      <c r="CA121" s="817">
        <v>18502436</v>
      </c>
      <c r="CB121" s="817"/>
      <c r="CC121" s="817"/>
      <c r="CD121" s="817"/>
      <c r="CE121" s="817"/>
      <c r="CF121" s="875">
        <v>33.299999999999997</v>
      </c>
      <c r="CG121" s="876"/>
      <c r="CH121" s="876"/>
      <c r="CI121" s="876"/>
      <c r="CJ121" s="876"/>
      <c r="CK121" s="869"/>
      <c r="CL121" s="855"/>
      <c r="CM121" s="855"/>
      <c r="CN121" s="855"/>
      <c r="CO121" s="856"/>
      <c r="CP121" s="835" t="s">
        <v>408</v>
      </c>
      <c r="CQ121" s="836"/>
      <c r="CR121" s="836"/>
      <c r="CS121" s="836"/>
      <c r="CT121" s="836"/>
      <c r="CU121" s="836"/>
      <c r="CV121" s="836"/>
      <c r="CW121" s="836"/>
      <c r="CX121" s="836"/>
      <c r="CY121" s="836"/>
      <c r="CZ121" s="836"/>
      <c r="DA121" s="836"/>
      <c r="DB121" s="836"/>
      <c r="DC121" s="836"/>
      <c r="DD121" s="836"/>
      <c r="DE121" s="836"/>
      <c r="DF121" s="837"/>
      <c r="DG121" s="816">
        <v>1223764</v>
      </c>
      <c r="DH121" s="817"/>
      <c r="DI121" s="817"/>
      <c r="DJ121" s="817"/>
      <c r="DK121" s="817"/>
      <c r="DL121" s="817">
        <v>1094050</v>
      </c>
      <c r="DM121" s="817"/>
      <c r="DN121" s="817"/>
      <c r="DO121" s="817"/>
      <c r="DP121" s="817"/>
      <c r="DQ121" s="817">
        <v>968583</v>
      </c>
      <c r="DR121" s="817"/>
      <c r="DS121" s="817"/>
      <c r="DT121" s="817"/>
      <c r="DU121" s="817"/>
      <c r="DV121" s="794">
        <v>1.7</v>
      </c>
      <c r="DW121" s="794"/>
      <c r="DX121" s="794"/>
      <c r="DY121" s="794"/>
      <c r="DZ121" s="795"/>
    </row>
    <row r="122" spans="1:130" s="230" customFormat="1" ht="26.25" customHeight="1" x14ac:dyDescent="0.15">
      <c r="A122" s="820"/>
      <c r="B122" s="821"/>
      <c r="C122" s="815" t="s">
        <v>444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v>2913</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463</v>
      </c>
      <c r="BA122" s="839"/>
      <c r="BB122" s="839"/>
      <c r="BC122" s="839"/>
      <c r="BD122" s="839"/>
      <c r="BE122" s="839"/>
      <c r="BF122" s="839"/>
      <c r="BG122" s="839"/>
      <c r="BH122" s="839"/>
      <c r="BI122" s="839"/>
      <c r="BJ122" s="839"/>
      <c r="BK122" s="839"/>
      <c r="BL122" s="839"/>
      <c r="BM122" s="839"/>
      <c r="BN122" s="839"/>
      <c r="BO122" s="839"/>
      <c r="BP122" s="840"/>
      <c r="BQ122" s="879">
        <v>116446768</v>
      </c>
      <c r="BR122" s="845"/>
      <c r="BS122" s="845"/>
      <c r="BT122" s="845"/>
      <c r="BU122" s="845"/>
      <c r="BV122" s="845">
        <v>112916282</v>
      </c>
      <c r="BW122" s="845"/>
      <c r="BX122" s="845"/>
      <c r="BY122" s="845"/>
      <c r="BZ122" s="845"/>
      <c r="CA122" s="845">
        <v>110182688</v>
      </c>
      <c r="CB122" s="845"/>
      <c r="CC122" s="845"/>
      <c r="CD122" s="845"/>
      <c r="CE122" s="845"/>
      <c r="CF122" s="846">
        <v>198.4</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638266</v>
      </c>
      <c r="DH122" s="817"/>
      <c r="DI122" s="817"/>
      <c r="DJ122" s="817"/>
      <c r="DK122" s="817"/>
      <c r="DL122" s="817">
        <v>678755</v>
      </c>
      <c r="DM122" s="817"/>
      <c r="DN122" s="817"/>
      <c r="DO122" s="817"/>
      <c r="DP122" s="817"/>
      <c r="DQ122" s="817">
        <v>709351</v>
      </c>
      <c r="DR122" s="817"/>
      <c r="DS122" s="817"/>
      <c r="DT122" s="817"/>
      <c r="DU122" s="817"/>
      <c r="DV122" s="794">
        <v>1.3</v>
      </c>
      <c r="DW122" s="794"/>
      <c r="DX122" s="794"/>
      <c r="DY122" s="794"/>
      <c r="DZ122" s="795"/>
    </row>
    <row r="123" spans="1:130" s="230" customFormat="1" ht="26.25" customHeight="1" x14ac:dyDescent="0.15">
      <c r="A123" s="820"/>
      <c r="B123" s="821"/>
      <c r="C123" s="815" t="s">
        <v>450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464</v>
      </c>
      <c r="BP123" s="878"/>
      <c r="BQ123" s="832">
        <v>153299637</v>
      </c>
      <c r="BR123" s="833"/>
      <c r="BS123" s="833"/>
      <c r="BT123" s="833"/>
      <c r="BU123" s="833"/>
      <c r="BV123" s="833">
        <v>162542408</v>
      </c>
      <c r="BW123" s="833"/>
      <c r="BX123" s="833"/>
      <c r="BY123" s="833"/>
      <c r="BZ123" s="833"/>
      <c r="CA123" s="833">
        <v>158632075</v>
      </c>
      <c r="CB123" s="833"/>
      <c r="CC123" s="833"/>
      <c r="CD123" s="833"/>
      <c r="CE123" s="833"/>
      <c r="CF123" s="748"/>
      <c r="CG123" s="749"/>
      <c r="CH123" s="749"/>
      <c r="CI123" s="749"/>
      <c r="CJ123" s="834"/>
      <c r="CK123" s="869"/>
      <c r="CL123" s="855"/>
      <c r="CM123" s="855"/>
      <c r="CN123" s="855"/>
      <c r="CO123" s="856"/>
      <c r="CP123" s="835" t="s">
        <v>405</v>
      </c>
      <c r="CQ123" s="836"/>
      <c r="CR123" s="836"/>
      <c r="CS123" s="836"/>
      <c r="CT123" s="836"/>
      <c r="CU123" s="836"/>
      <c r="CV123" s="836"/>
      <c r="CW123" s="836"/>
      <c r="CX123" s="836"/>
      <c r="CY123" s="836"/>
      <c r="CZ123" s="836"/>
      <c r="DA123" s="836"/>
      <c r="DB123" s="836"/>
      <c r="DC123" s="836"/>
      <c r="DD123" s="836"/>
      <c r="DE123" s="836"/>
      <c r="DF123" s="837"/>
      <c r="DG123" s="779">
        <v>750996</v>
      </c>
      <c r="DH123" s="780"/>
      <c r="DI123" s="780"/>
      <c r="DJ123" s="780"/>
      <c r="DK123" s="781"/>
      <c r="DL123" s="782">
        <v>573901</v>
      </c>
      <c r="DM123" s="780"/>
      <c r="DN123" s="780"/>
      <c r="DO123" s="780"/>
      <c r="DP123" s="781"/>
      <c r="DQ123" s="782">
        <v>419702</v>
      </c>
      <c r="DR123" s="780"/>
      <c r="DS123" s="780"/>
      <c r="DT123" s="780"/>
      <c r="DU123" s="781"/>
      <c r="DV123" s="824">
        <v>0.8</v>
      </c>
      <c r="DW123" s="825"/>
      <c r="DX123" s="825"/>
      <c r="DY123" s="825"/>
      <c r="DZ123" s="826"/>
    </row>
    <row r="124" spans="1:130" s="230" customFormat="1" ht="26.25" customHeight="1" thickBot="1" x14ac:dyDescent="0.2">
      <c r="A124" s="820"/>
      <c r="B124" s="821"/>
      <c r="C124" s="815" t="s">
        <v>453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64.099999999999994</v>
      </c>
      <c r="BR124" s="831"/>
      <c r="BS124" s="831"/>
      <c r="BT124" s="831"/>
      <c r="BU124" s="831"/>
      <c r="BV124" s="831">
        <v>41</v>
      </c>
      <c r="BW124" s="831"/>
      <c r="BX124" s="831"/>
      <c r="BY124" s="831"/>
      <c r="BZ124" s="831"/>
      <c r="CA124" s="831">
        <v>45.3</v>
      </c>
      <c r="CB124" s="831"/>
      <c r="CC124" s="831"/>
      <c r="CD124" s="831"/>
      <c r="CE124" s="831"/>
      <c r="CF124" s="726"/>
      <c r="CG124" s="727"/>
      <c r="CH124" s="727"/>
      <c r="CI124" s="727"/>
      <c r="CJ124" s="862"/>
      <c r="CK124" s="870"/>
      <c r="CL124" s="870"/>
      <c r="CM124" s="870"/>
      <c r="CN124" s="870"/>
      <c r="CO124" s="871"/>
      <c r="CP124" s="835" t="s">
        <v>466</v>
      </c>
      <c r="CQ124" s="836"/>
      <c r="CR124" s="836"/>
      <c r="CS124" s="836"/>
      <c r="CT124" s="836"/>
      <c r="CU124" s="836"/>
      <c r="CV124" s="836"/>
      <c r="CW124" s="836"/>
      <c r="CX124" s="836"/>
      <c r="CY124" s="836"/>
      <c r="CZ124" s="836"/>
      <c r="DA124" s="836"/>
      <c r="DB124" s="836"/>
      <c r="DC124" s="836"/>
      <c r="DD124" s="836"/>
      <c r="DE124" s="836"/>
      <c r="DF124" s="837"/>
      <c r="DG124" s="763">
        <v>465936</v>
      </c>
      <c r="DH124" s="764"/>
      <c r="DI124" s="764"/>
      <c r="DJ124" s="764"/>
      <c r="DK124" s="765"/>
      <c r="DL124" s="766">
        <v>418575</v>
      </c>
      <c r="DM124" s="764"/>
      <c r="DN124" s="764"/>
      <c r="DO124" s="764"/>
      <c r="DP124" s="765"/>
      <c r="DQ124" s="766">
        <v>402513</v>
      </c>
      <c r="DR124" s="764"/>
      <c r="DS124" s="764"/>
      <c r="DT124" s="764"/>
      <c r="DU124" s="765"/>
      <c r="DV124" s="848">
        <v>0.7</v>
      </c>
      <c r="DW124" s="849"/>
      <c r="DX124" s="849"/>
      <c r="DY124" s="849"/>
      <c r="DZ124" s="850"/>
    </row>
    <row r="125" spans="1:130" s="230" customFormat="1" ht="26.25" customHeight="1" x14ac:dyDescent="0.15">
      <c r="A125" s="820"/>
      <c r="B125" s="821"/>
      <c r="C125" s="815" t="s">
        <v>455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467</v>
      </c>
      <c r="CL125" s="852"/>
      <c r="CM125" s="852"/>
      <c r="CN125" s="852"/>
      <c r="CO125" s="853"/>
      <c r="CP125" s="860" t="s">
        <v>468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457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21554</v>
      </c>
      <c r="AB126" s="780"/>
      <c r="AC126" s="780"/>
      <c r="AD126" s="780"/>
      <c r="AE126" s="781"/>
      <c r="AF126" s="782">
        <v>19286</v>
      </c>
      <c r="AG126" s="780"/>
      <c r="AH126" s="780"/>
      <c r="AI126" s="780"/>
      <c r="AJ126" s="781"/>
      <c r="AK126" s="782">
        <v>15682</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470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1961</v>
      </c>
      <c r="AB127" s="780"/>
      <c r="AC127" s="780"/>
      <c r="AD127" s="780"/>
      <c r="AE127" s="781"/>
      <c r="AF127" s="782">
        <v>1534</v>
      </c>
      <c r="AG127" s="780"/>
      <c r="AH127" s="780"/>
      <c r="AI127" s="780"/>
      <c r="AJ127" s="781"/>
      <c r="AK127" s="782">
        <v>3083</v>
      </c>
      <c r="AL127" s="780"/>
      <c r="AM127" s="780"/>
      <c r="AN127" s="780"/>
      <c r="AO127" s="781"/>
      <c r="AP127" s="824">
        <v>0</v>
      </c>
      <c r="AQ127" s="825"/>
      <c r="AR127" s="825"/>
      <c r="AS127" s="825"/>
      <c r="AT127" s="826"/>
      <c r="AU127" s="232"/>
      <c r="AV127" s="232"/>
      <c r="AW127" s="232"/>
      <c r="AX127" s="841" t="s">
        <v>471</v>
      </c>
      <c r="AY127" s="812"/>
      <c r="AZ127" s="812"/>
      <c r="BA127" s="812"/>
      <c r="BB127" s="812"/>
      <c r="BC127" s="812"/>
      <c r="BD127" s="812"/>
      <c r="BE127" s="813"/>
      <c r="BF127" s="811" t="s">
        <v>472</v>
      </c>
      <c r="BG127" s="812"/>
      <c r="BH127" s="812"/>
      <c r="BI127" s="812"/>
      <c r="BJ127" s="812"/>
      <c r="BK127" s="812"/>
      <c r="BL127" s="813"/>
      <c r="BM127" s="811" t="s">
        <v>473</v>
      </c>
      <c r="BN127" s="812"/>
      <c r="BO127" s="812"/>
      <c r="BP127" s="812"/>
      <c r="BQ127" s="812"/>
      <c r="BR127" s="812"/>
      <c r="BS127" s="813"/>
      <c r="BT127" s="811" t="s">
        <v>474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476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477</v>
      </c>
      <c r="X128" s="798"/>
      <c r="Y128" s="798"/>
      <c r="Z128" s="799"/>
      <c r="AA128" s="800">
        <v>2358806</v>
      </c>
      <c r="AB128" s="801"/>
      <c r="AC128" s="801"/>
      <c r="AD128" s="801"/>
      <c r="AE128" s="802"/>
      <c r="AF128" s="803">
        <v>2282675</v>
      </c>
      <c r="AG128" s="801"/>
      <c r="AH128" s="801"/>
      <c r="AI128" s="801"/>
      <c r="AJ128" s="802"/>
      <c r="AK128" s="803">
        <v>2072401</v>
      </c>
      <c r="AL128" s="801"/>
      <c r="AM128" s="801"/>
      <c r="AN128" s="801"/>
      <c r="AO128" s="802"/>
      <c r="AP128" s="804"/>
      <c r="AQ128" s="805"/>
      <c r="AR128" s="805"/>
      <c r="AS128" s="805"/>
      <c r="AT128" s="806"/>
      <c r="AU128" s="232"/>
      <c r="AV128" s="232"/>
      <c r="AW128" s="232"/>
      <c r="AX128" s="807" t="s">
        <v>478</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480</v>
      </c>
      <c r="X129" s="777"/>
      <c r="Y129" s="777"/>
      <c r="Z129" s="778"/>
      <c r="AA129" s="779">
        <v>68232034</v>
      </c>
      <c r="AB129" s="780"/>
      <c r="AC129" s="780"/>
      <c r="AD129" s="780"/>
      <c r="AE129" s="781"/>
      <c r="AF129" s="782">
        <v>65832789</v>
      </c>
      <c r="AG129" s="780"/>
      <c r="AH129" s="780"/>
      <c r="AI129" s="780"/>
      <c r="AJ129" s="781"/>
      <c r="AK129" s="782">
        <v>65580989</v>
      </c>
      <c r="AL129" s="780"/>
      <c r="AM129" s="780"/>
      <c r="AN129" s="780"/>
      <c r="AO129" s="781"/>
      <c r="AP129" s="783"/>
      <c r="AQ129" s="784"/>
      <c r="AR129" s="784"/>
      <c r="AS129" s="784"/>
      <c r="AT129" s="785"/>
      <c r="AU129" s="233"/>
      <c r="AV129" s="233"/>
      <c r="AW129" s="233"/>
      <c r="AX129" s="751" t="s">
        <v>481</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483</v>
      </c>
      <c r="X130" s="777"/>
      <c r="Y130" s="777"/>
      <c r="Z130" s="778"/>
      <c r="AA130" s="779">
        <v>11483953</v>
      </c>
      <c r="AB130" s="780"/>
      <c r="AC130" s="780"/>
      <c r="AD130" s="780"/>
      <c r="AE130" s="781"/>
      <c r="AF130" s="782">
        <v>10891505</v>
      </c>
      <c r="AG130" s="780"/>
      <c r="AH130" s="780"/>
      <c r="AI130" s="780"/>
      <c r="AJ130" s="781"/>
      <c r="AK130" s="782">
        <v>10042764</v>
      </c>
      <c r="AL130" s="780"/>
      <c r="AM130" s="780"/>
      <c r="AN130" s="780"/>
      <c r="AO130" s="781"/>
      <c r="AP130" s="783"/>
      <c r="AQ130" s="784"/>
      <c r="AR130" s="784"/>
      <c r="AS130" s="784"/>
      <c r="AT130" s="785"/>
      <c r="AU130" s="233"/>
      <c r="AV130" s="233"/>
      <c r="AW130" s="233"/>
      <c r="AX130" s="751" t="s">
        <v>484</v>
      </c>
      <c r="AY130" s="752"/>
      <c r="AZ130" s="752"/>
      <c r="BA130" s="752"/>
      <c r="BB130" s="752"/>
      <c r="BC130" s="752"/>
      <c r="BD130" s="752"/>
      <c r="BE130" s="753"/>
      <c r="BF130" s="754">
        <v>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485</v>
      </c>
      <c r="X131" s="761"/>
      <c r="Y131" s="761"/>
      <c r="Z131" s="762"/>
      <c r="AA131" s="763">
        <v>56748081</v>
      </c>
      <c r="AB131" s="764"/>
      <c r="AC131" s="764"/>
      <c r="AD131" s="764"/>
      <c r="AE131" s="765"/>
      <c r="AF131" s="766">
        <v>54941284</v>
      </c>
      <c r="AG131" s="764"/>
      <c r="AH131" s="764"/>
      <c r="AI131" s="764"/>
      <c r="AJ131" s="765"/>
      <c r="AK131" s="766">
        <v>55538225</v>
      </c>
      <c r="AL131" s="764"/>
      <c r="AM131" s="764"/>
      <c r="AN131" s="764"/>
      <c r="AO131" s="765"/>
      <c r="AP131" s="767"/>
      <c r="AQ131" s="768"/>
      <c r="AR131" s="768"/>
      <c r="AS131" s="768"/>
      <c r="AT131" s="769"/>
      <c r="AU131" s="233"/>
      <c r="AV131" s="233"/>
      <c r="AW131" s="233"/>
      <c r="AX131" s="729" t="s">
        <v>486</v>
      </c>
      <c r="AY131" s="730"/>
      <c r="AZ131" s="730"/>
      <c r="BA131" s="730"/>
      <c r="BB131" s="730"/>
      <c r="BC131" s="730"/>
      <c r="BD131" s="730"/>
      <c r="BE131" s="731"/>
      <c r="BF131" s="732">
        <v>45.3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487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488</v>
      </c>
      <c r="W132" s="742"/>
      <c r="X132" s="742"/>
      <c r="Y132" s="742"/>
      <c r="Z132" s="743"/>
      <c r="AA132" s="744">
        <v>10.22976266</v>
      </c>
      <c r="AB132" s="745"/>
      <c r="AC132" s="745"/>
      <c r="AD132" s="745"/>
      <c r="AE132" s="746"/>
      <c r="AF132" s="747">
        <v>9.7908268760000006</v>
      </c>
      <c r="AG132" s="745"/>
      <c r="AH132" s="745"/>
      <c r="AI132" s="745"/>
      <c r="AJ132" s="746"/>
      <c r="AK132" s="747">
        <v>9.7449459360000006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489</v>
      </c>
      <c r="W133" s="721"/>
      <c r="X133" s="721"/>
      <c r="Y133" s="721"/>
      <c r="Z133" s="722"/>
      <c r="AA133" s="723">
        <v>10.1</v>
      </c>
      <c r="AB133" s="724"/>
      <c r="AC133" s="724"/>
      <c r="AD133" s="724"/>
      <c r="AE133" s="725"/>
      <c r="AF133" s="723">
        <v>10</v>
      </c>
      <c r="AG133" s="724"/>
      <c r="AH133" s="724"/>
      <c r="AI133" s="724"/>
      <c r="AJ133" s="725"/>
      <c r="AK133" s="723">
        <v>9.9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qJUlxANm/AIVRdpVn/qLha0JgtTYMiydcjs0kgqbP07Qp6Yv+HZmSy4GQQRNTxiFo8HNm1QJDtO3lAQLIcKyQ==" saltValue="MtLK2vZo15Rh883e//IC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lLVRevCdKCh4Z6630d6rojmo1pajqbk8r7EChoS97JyB631B+GlmSJ/7Owwrmslvh/0994hqKPlu+IsB4lwZA==" saltValue="EZqUu8oGRBvYhSAoPl0bfA==" spinCount="100000" sheet="1" objects="1" scenarios="1"/>
  <dataConsolidate/>
  <phoneticPr fontId="2"/>
  <printOptions horizontalCentered="1" verticalCentered="1"/>
  <pageMargins left="0" right="0" top="0" bottom="0" header="0" footer="0"/>
  <pageSetup paperSize="9" scale="45"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FO0p7iz9zJOVJDImTLjQtkH101/J0WPHFazQBa/9bk8FcWwelINM1hD26mhNMq9ZSWaGsGV8M/2rKJUJn82CQ==" saltValue="aUPX3zVUbAOykniW7atV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493</v>
      </c>
      <c r="AP7" s="272"/>
      <c r="AQ7" s="273" t="s">
        <v>494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495</v>
      </c>
      <c r="AQ8" s="279" t="s">
        <v>496</v>
      </c>
      <c r="AR8" s="280" t="s">
        <v>497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498</v>
      </c>
      <c r="AL9" s="1131"/>
      <c r="AM9" s="1131"/>
      <c r="AN9" s="1132"/>
      <c r="AO9" s="281">
        <v>19154754</v>
      </c>
      <c r="AP9" s="281">
        <v>77550</v>
      </c>
      <c r="AQ9" s="282">
        <v>62936</v>
      </c>
      <c r="AR9" s="283">
        <v>23.2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499</v>
      </c>
      <c r="AL10" s="1131"/>
      <c r="AM10" s="1131"/>
      <c r="AN10" s="1132"/>
      <c r="AO10" s="284">
        <v>835</v>
      </c>
      <c r="AP10" s="284">
        <v>3</v>
      </c>
      <c r="AQ10" s="285">
        <v>1734</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500</v>
      </c>
      <c r="AL11" s="1131"/>
      <c r="AM11" s="1131"/>
      <c r="AN11" s="1132"/>
      <c r="AO11" s="284">
        <v>129052</v>
      </c>
      <c r="AP11" s="284">
        <v>522</v>
      </c>
      <c r="AQ11" s="285">
        <v>694</v>
      </c>
      <c r="AR11" s="286">
        <v>-24.8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501</v>
      </c>
      <c r="AL12" s="1131"/>
      <c r="AM12" s="1131"/>
      <c r="AN12" s="1132"/>
      <c r="AO12" s="284">
        <v>1144</v>
      </c>
      <c r="AP12" s="284">
        <v>5</v>
      </c>
      <c r="AQ12" s="285">
        <v>24</v>
      </c>
      <c r="AR12" s="286">
        <v>-79.2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502</v>
      </c>
      <c r="AL13" s="1131"/>
      <c r="AM13" s="1131"/>
      <c r="AN13" s="1132"/>
      <c r="AO13" s="284">
        <v>729085</v>
      </c>
      <c r="AP13" s="284">
        <v>2952</v>
      </c>
      <c r="AQ13" s="285">
        <v>1996</v>
      </c>
      <c r="AR13" s="286">
        <v>47.9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503</v>
      </c>
      <c r="AL14" s="1131"/>
      <c r="AM14" s="1131"/>
      <c r="AN14" s="1132"/>
      <c r="AO14" s="284">
        <v>843255</v>
      </c>
      <c r="AP14" s="284">
        <v>3414</v>
      </c>
      <c r="AQ14" s="285">
        <v>1351</v>
      </c>
      <c r="AR14" s="286">
        <v>152.69999999999999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504</v>
      </c>
      <c r="AL15" s="1134"/>
      <c r="AM15" s="1134"/>
      <c r="AN15" s="1135"/>
      <c r="AO15" s="284">
        <v>-571414</v>
      </c>
      <c r="AP15" s="284">
        <v>-2313</v>
      </c>
      <c r="AQ15" s="285">
        <v>-1933</v>
      </c>
      <c r="AR15" s="286">
        <v>19.7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20286711</v>
      </c>
      <c r="AP16" s="284">
        <v>82132</v>
      </c>
      <c r="AQ16" s="285">
        <v>66802</v>
      </c>
      <c r="AR16" s="286">
        <v>22.9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506</v>
      </c>
      <c r="AP20" s="293" t="s">
        <v>507</v>
      </c>
      <c r="AQ20" s="294" t="s">
        <v>508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509</v>
      </c>
      <c r="AL21" s="1137"/>
      <c r="AM21" s="1137"/>
      <c r="AN21" s="1138"/>
      <c r="AO21" s="297">
        <v>8.16</v>
      </c>
      <c r="AP21" s="298">
        <v>6.52</v>
      </c>
      <c r="AQ21" s="299">
        <v>1.64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510</v>
      </c>
      <c r="AL22" s="1137"/>
      <c r="AM22" s="1137"/>
      <c r="AN22" s="1138"/>
      <c r="AO22" s="302">
        <v>98.7</v>
      </c>
      <c r="AP22" s="303">
        <v>99.2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511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512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493</v>
      </c>
      <c r="AP30" s="272"/>
      <c r="AQ30" s="273" t="s">
        <v>494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495</v>
      </c>
      <c r="AQ31" s="279" t="s">
        <v>496</v>
      </c>
      <c r="AR31" s="280" t="s">
        <v>497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514</v>
      </c>
      <c r="AL32" s="1121"/>
      <c r="AM32" s="1121"/>
      <c r="AN32" s="1122"/>
      <c r="AO32" s="312">
        <v>15266905</v>
      </c>
      <c r="AP32" s="312">
        <v>61809</v>
      </c>
      <c r="AQ32" s="313">
        <v>37417</v>
      </c>
      <c r="AR32" s="314">
        <v>65.2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515</v>
      </c>
      <c r="AL33" s="1121"/>
      <c r="AM33" s="1121"/>
      <c r="AN33" s="1122"/>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517</v>
      </c>
      <c r="AL34" s="1121"/>
      <c r="AM34" s="1121"/>
      <c r="AN34" s="1122"/>
      <c r="AO34" s="312" t="s">
        <v>516</v>
      </c>
      <c r="AP34" s="312" t="s">
        <v>516</v>
      </c>
      <c r="AQ34" s="313">
        <v>46</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518</v>
      </c>
      <c r="AL35" s="1121"/>
      <c r="AM35" s="1121"/>
      <c r="AN35" s="1122"/>
      <c r="AO35" s="312">
        <v>2241665</v>
      </c>
      <c r="AP35" s="312">
        <v>9076</v>
      </c>
      <c r="AQ35" s="313">
        <v>8245</v>
      </c>
      <c r="AR35" s="314">
        <v>10.1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519</v>
      </c>
      <c r="AL36" s="1121"/>
      <c r="AM36" s="1121"/>
      <c r="AN36" s="1122"/>
      <c r="AO36" s="312" t="s">
        <v>516</v>
      </c>
      <c r="AP36" s="312" t="s">
        <v>516</v>
      </c>
      <c r="AQ36" s="313">
        <v>440</v>
      </c>
      <c r="AR36" s="314" t="s">
        <v>516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520</v>
      </c>
      <c r="AL37" s="1121"/>
      <c r="AM37" s="1121"/>
      <c r="AN37" s="1122"/>
      <c r="AO37" s="312">
        <v>18765</v>
      </c>
      <c r="AP37" s="312">
        <v>76</v>
      </c>
      <c r="AQ37" s="313">
        <v>558</v>
      </c>
      <c r="AR37" s="314">
        <v>-86.4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521</v>
      </c>
      <c r="AL38" s="1124"/>
      <c r="AM38" s="1124"/>
      <c r="AN38" s="1125"/>
      <c r="AO38" s="315" t="s">
        <v>516</v>
      </c>
      <c r="AP38" s="315" t="s">
        <v>516</v>
      </c>
      <c r="AQ38" s="316">
        <v>1</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522</v>
      </c>
      <c r="AL39" s="1124"/>
      <c r="AM39" s="1124"/>
      <c r="AN39" s="1125"/>
      <c r="AO39" s="312">
        <v>-2072401</v>
      </c>
      <c r="AP39" s="312">
        <v>-8390</v>
      </c>
      <c r="AQ39" s="313">
        <v>-7933</v>
      </c>
      <c r="AR39" s="314">
        <v>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523</v>
      </c>
      <c r="AL40" s="1121"/>
      <c r="AM40" s="1121"/>
      <c r="AN40" s="1122"/>
      <c r="AO40" s="312">
        <v>-10042764</v>
      </c>
      <c r="AP40" s="312">
        <v>-40659</v>
      </c>
      <c r="AQ40" s="313">
        <v>-28055</v>
      </c>
      <c r="AR40" s="314">
        <v>44.9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5412170</v>
      </c>
      <c r="AP41" s="312">
        <v>21912</v>
      </c>
      <c r="AQ41" s="313">
        <v>10719</v>
      </c>
      <c r="AR41" s="314">
        <v>104.4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493</v>
      </c>
      <c r="AN49" s="1115" t="s">
        <v>526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527</v>
      </c>
      <c r="AO50" s="329" t="s">
        <v>528</v>
      </c>
      <c r="AP50" s="330" t="s">
        <v>529</v>
      </c>
      <c r="AQ50" s="331" t="s">
        <v>530</v>
      </c>
      <c r="AR50" s="332" t="s">
        <v>531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532</v>
      </c>
      <c r="AL51" s="325"/>
      <c r="AM51" s="333">
        <v>13117507</v>
      </c>
      <c r="AN51" s="334">
        <v>50278</v>
      </c>
      <c r="AO51" s="335">
        <v>24.9</v>
      </c>
      <c r="AP51" s="336">
        <v>51849</v>
      </c>
      <c r="AQ51" s="337">
        <v>11.6</v>
      </c>
      <c r="AR51" s="338">
        <v>13.3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533</v>
      </c>
      <c r="AM52" s="341">
        <v>5452729</v>
      </c>
      <c r="AN52" s="342">
        <v>20900</v>
      </c>
      <c r="AO52" s="343">
        <v>17.5</v>
      </c>
      <c r="AP52" s="344">
        <v>26326</v>
      </c>
      <c r="AQ52" s="345">
        <v>9.6</v>
      </c>
      <c r="AR52" s="346">
        <v>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534</v>
      </c>
      <c r="AL53" s="325"/>
      <c r="AM53" s="333">
        <v>9953811</v>
      </c>
      <c r="AN53" s="334">
        <v>38648</v>
      </c>
      <c r="AO53" s="335">
        <v>-23.1</v>
      </c>
      <c r="AP53" s="336">
        <v>52191</v>
      </c>
      <c r="AQ53" s="337">
        <v>0.7</v>
      </c>
      <c r="AR53" s="338">
        <v>-23.8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533</v>
      </c>
      <c r="AM54" s="341">
        <v>3575041</v>
      </c>
      <c r="AN54" s="342">
        <v>13881</v>
      </c>
      <c r="AO54" s="343">
        <v>-33.6</v>
      </c>
      <c r="AP54" s="344">
        <v>26807</v>
      </c>
      <c r="AQ54" s="345">
        <v>1.8</v>
      </c>
      <c r="AR54" s="346">
        <v>-35.4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535</v>
      </c>
      <c r="AL55" s="325"/>
      <c r="AM55" s="333">
        <v>9555170</v>
      </c>
      <c r="AN55" s="334">
        <v>37619</v>
      </c>
      <c r="AO55" s="335">
        <v>-2.7</v>
      </c>
      <c r="AP55" s="336">
        <v>48105</v>
      </c>
      <c r="AQ55" s="337">
        <v>-7.8</v>
      </c>
      <c r="AR55" s="338">
        <v>5.0999999999999996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533</v>
      </c>
      <c r="AM56" s="341">
        <v>3143979</v>
      </c>
      <c r="AN56" s="342">
        <v>12378</v>
      </c>
      <c r="AO56" s="343">
        <v>-10.8</v>
      </c>
      <c r="AP56" s="344">
        <v>24072</v>
      </c>
      <c r="AQ56" s="345">
        <v>-10.199999999999999</v>
      </c>
      <c r="AR56" s="346">
        <v>-0.6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536</v>
      </c>
      <c r="AL57" s="325"/>
      <c r="AM57" s="333">
        <v>14319420</v>
      </c>
      <c r="AN57" s="334">
        <v>57130</v>
      </c>
      <c r="AO57" s="335">
        <v>51.9</v>
      </c>
      <c r="AP57" s="336">
        <v>47446</v>
      </c>
      <c r="AQ57" s="337">
        <v>-1.4</v>
      </c>
      <c r="AR57" s="338">
        <v>53.3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533</v>
      </c>
      <c r="AM58" s="341">
        <v>3795633</v>
      </c>
      <c r="AN58" s="342">
        <v>15143</v>
      </c>
      <c r="AO58" s="343">
        <v>22.3</v>
      </c>
      <c r="AP58" s="344">
        <v>24371</v>
      </c>
      <c r="AQ58" s="345">
        <v>1.2</v>
      </c>
      <c r="AR58" s="346">
        <v>21.1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537</v>
      </c>
      <c r="AL59" s="325"/>
      <c r="AM59" s="333">
        <v>19059927</v>
      </c>
      <c r="AN59" s="334">
        <v>77166</v>
      </c>
      <c r="AO59" s="335">
        <v>35.1</v>
      </c>
      <c r="AP59" s="336">
        <v>48387</v>
      </c>
      <c r="AQ59" s="337">
        <v>2</v>
      </c>
      <c r="AR59" s="338">
        <v>33.1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533</v>
      </c>
      <c r="AM60" s="341">
        <v>6309510</v>
      </c>
      <c r="AN60" s="342">
        <v>25545</v>
      </c>
      <c r="AO60" s="343">
        <v>68.7</v>
      </c>
      <c r="AP60" s="344">
        <v>25592</v>
      </c>
      <c r="AQ60" s="345">
        <v>5</v>
      </c>
      <c r="AR60" s="346">
        <v>63.7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538</v>
      </c>
      <c r="AL61" s="347"/>
      <c r="AM61" s="348">
        <v>13201167</v>
      </c>
      <c r="AN61" s="349">
        <v>52168</v>
      </c>
      <c r="AO61" s="350">
        <v>17.2</v>
      </c>
      <c r="AP61" s="351">
        <v>49596</v>
      </c>
      <c r="AQ61" s="352">
        <v>1</v>
      </c>
      <c r="AR61" s="338">
        <v>16.2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533</v>
      </c>
      <c r="AM62" s="341">
        <v>4455378</v>
      </c>
      <c r="AN62" s="342">
        <v>17569</v>
      </c>
      <c r="AO62" s="343">
        <v>12.8</v>
      </c>
      <c r="AP62" s="344">
        <v>25434</v>
      </c>
      <c r="AQ62" s="345">
        <v>1.5</v>
      </c>
      <c r="AR62" s="346">
        <v>11.3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4yRbm98oKdE+OkTFXR/nARIQW7sXxhzkYxexS91BDu9tPHaHK7apqyB/f7BDKSO2UgwCWzenvVUOUjWniQGgQ==" saltValue="f3U1mOajE5H8WXTYJ8bq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490</v>
      </c>
    </row>
    <row r="120" spans="125:125" ht="13.5" hidden="1" customHeight="1" x14ac:dyDescent="0.15"/>
    <row r="121" spans="125:125" ht="13.5" hidden="1" customHeight="1" x14ac:dyDescent="0.15">
      <c r="DU121" s="259"/>
    </row>
  </sheetData>
  <sheetProtection algorithmName="SHA-512" hashValue="4+gLqBl8HPZBo0t3AGo/iz//PtaDq8Uk4uXj3d5wDA36ibwswNM3LaSCuI5fkilOCMtdIAd290KVvHWylOMrUQ==" saltValue="kD5gk9QiSct3VO/FE3Ts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490</v>
      </c>
    </row>
  </sheetData>
  <sheetProtection algorithmName="SHA-512" hashValue="WEFufAFkh17RM5I/UMZWqaOFhADuAnawJ3A1Kyj1mHGfClhEjJ3TkeCFj/4HFuFhNsBVas+LR4W3aMEx6HF7qA==" saltValue="YdYvoy0PYA3nliVTrEr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139" t="s">
        <v>3</v>
      </c>
      <c r="D47" s="1139"/>
      <c r="E47" s="1140"/>
      <c r="F47" s="11">
        <v>9.44</v>
      </c>
      <c r="G47" s="12">
        <v>8.93</v>
      </c>
      <c r="H47" s="12">
        <v>9.93</v>
      </c>
      <c r="I47" s="12">
        <v>10.8</v>
      </c>
      <c r="J47" s="13">
        <v>11.03</v>
      </c>
    </row>
    <row r="48" spans="2:10" ht="57.75" customHeight="1" x14ac:dyDescent="0.15">
      <c r="B48" s="14"/>
      <c r="C48" s="1141" t="s">
        <v>4</v>
      </c>
      <c r="D48" s="1141"/>
      <c r="E48" s="1142"/>
      <c r="F48" s="15">
        <v>3.61</v>
      </c>
      <c r="G48" s="16">
        <v>3.81</v>
      </c>
      <c r="H48" s="16">
        <v>6.44</v>
      </c>
      <c r="I48" s="16">
        <v>6.52</v>
      </c>
      <c r="J48" s="17">
        <v>6.59</v>
      </c>
    </row>
    <row r="49" spans="2:10" ht="57.75" customHeight="1" thickBot="1" x14ac:dyDescent="0.2">
      <c r="B49" s="18"/>
      <c r="C49" s="1143" t="s">
        <v>5</v>
      </c>
      <c r="D49" s="1143"/>
      <c r="E49" s="1144"/>
      <c r="F49" s="19" t="s">
        <v>545</v>
      </c>
      <c r="G49" s="20" t="s">
        <v>546</v>
      </c>
      <c r="H49" s="20">
        <v>3.94</v>
      </c>
      <c r="I49" s="20">
        <v>0.35</v>
      </c>
      <c r="J49" s="21">
        <v>0.23</v>
      </c>
    </row>
    <row r="50" spans="2:10" x14ac:dyDescent="0.15"/>
  </sheetData>
  <sheetProtection algorithmName="SHA-512" hashValue="TErZUdhRRri1sMR2G+kxE/FGBpptpfHtYpyZ6jz+wDDJ9AFdKcePeY9ybq7vj7AN2EcLkP2kVDcKfaf8H6Cbdw==" saltValue="xHM1MeLtRxnJjqx+BnQA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2025-03-13T02:20:26Z</cp:lastPrinted>
  <dcterms:created xsi:type="dcterms:W3CDTF">2025-02-19T04:19:01Z</dcterms:created>
  <dcterms:modified xsi:type="dcterms:W3CDTF">2025-09-09T07:13:24Z</dcterms:modified>
  <cp:category/>
</cp:coreProperties>
</file>